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-120" yWindow="-120" windowWidth="29040" windowHeight="15990"/>
  </bookViews>
  <sheets>
    <sheet name="Приложение 3" sheetId="1" r:id="rId1"/>
    <sheet name="Лист1" sheetId="2" r:id="rId2"/>
  </sheets>
  <definedNames>
    <definedName name="_xlnm.Print_Area" localSheetId="0">'Приложение 3'!$A$1:$AC$157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86" i="1" l="1"/>
  <c r="AB29" i="1"/>
  <c r="AB27" i="1"/>
  <c r="AB20" i="1"/>
  <c r="AB145" i="1"/>
  <c r="AB138" i="1"/>
  <c r="AB136" i="1"/>
  <c r="AB134" i="1"/>
  <c r="AB131" i="1"/>
  <c r="AB127" i="1"/>
  <c r="AB126" i="1"/>
  <c r="AB125" i="1"/>
  <c r="AB123" i="1"/>
  <c r="AB121" i="1"/>
  <c r="AB116" i="1"/>
  <c r="AB115" i="1"/>
  <c r="AB113" i="1"/>
  <c r="AB112" i="1"/>
  <c r="AB110" i="1"/>
  <c r="AB109" i="1"/>
  <c r="AB105" i="1"/>
  <c r="AB107" i="1"/>
  <c r="AB104" i="1"/>
  <c r="AB102" i="1"/>
  <c r="AB100" i="1"/>
  <c r="AB98" i="1"/>
  <c r="AB96" i="1" l="1"/>
  <c r="AB94" i="1"/>
  <c r="AB93" i="1"/>
  <c r="AB91" i="1"/>
  <c r="AB90" i="1"/>
  <c r="AB88" i="1"/>
  <c r="AB85" i="1"/>
  <c r="AB84" i="1"/>
  <c r="AB83" i="1"/>
  <c r="AB81" i="1"/>
  <c r="AB80" i="1"/>
  <c r="AB78" i="1"/>
  <c r="AB75" i="1"/>
  <c r="AB74" i="1"/>
  <c r="AB72" i="1"/>
  <c r="AB70" i="1"/>
  <c r="AB66" i="1"/>
  <c r="AB65" i="1"/>
  <c r="AB63" i="1"/>
  <c r="AB61" i="1"/>
  <c r="AB60" i="1"/>
  <c r="AB58" i="1"/>
  <c r="AB54" i="1"/>
  <c r="AB52" i="1"/>
  <c r="AB51" i="1"/>
  <c r="AB50" i="1"/>
  <c r="AB49" i="1"/>
  <c r="AB39" i="1"/>
  <c r="AB37" i="1"/>
  <c r="AB34" i="1"/>
  <c r="AB31" i="1"/>
  <c r="AB26" i="1"/>
  <c r="AB25" i="1"/>
  <c r="AB24" i="1"/>
  <c r="AB154" i="1"/>
  <c r="AA60" i="1"/>
  <c r="AA74" i="1"/>
  <c r="AA75" i="1"/>
  <c r="AA76" i="1"/>
  <c r="AA127" i="1"/>
  <c r="AA126" i="1" s="1"/>
  <c r="AA20" i="1" s="1"/>
  <c r="AA136" i="1"/>
  <c r="AA145" i="1"/>
  <c r="X127" i="1"/>
  <c r="Y127" i="1"/>
  <c r="Z127" i="1"/>
  <c r="X136" i="1"/>
  <c r="Y136" i="1"/>
  <c r="Z136" i="1"/>
  <c r="W136" i="1"/>
  <c r="AB36" i="1"/>
  <c r="U60" i="1"/>
  <c r="W60" i="1"/>
  <c r="X60" i="1"/>
  <c r="Y60" i="1"/>
  <c r="Z60" i="1"/>
  <c r="V60" i="1"/>
  <c r="V29" i="1"/>
  <c r="W29" i="1"/>
  <c r="X29" i="1"/>
  <c r="Y29" i="1"/>
  <c r="Z29" i="1"/>
  <c r="U29" i="1"/>
  <c r="V76" i="1"/>
  <c r="W76" i="1"/>
  <c r="X76" i="1"/>
  <c r="Y76" i="1"/>
  <c r="Z76" i="1"/>
  <c r="U76" i="1"/>
  <c r="U75" i="1"/>
  <c r="W75" i="1"/>
  <c r="X75" i="1"/>
  <c r="Y75" i="1"/>
  <c r="Z75" i="1"/>
  <c r="V75" i="1"/>
  <c r="U74" i="1"/>
  <c r="W74" i="1"/>
  <c r="X74" i="1"/>
  <c r="Y74" i="1"/>
  <c r="Z74" i="1"/>
  <c r="V74" i="1"/>
  <c r="V145" i="1"/>
  <c r="W145" i="1"/>
  <c r="X145" i="1"/>
  <c r="Y145" i="1"/>
  <c r="Z145" i="1"/>
  <c r="U145" i="1"/>
  <c r="V136" i="1"/>
  <c r="V127" i="1"/>
  <c r="W127" i="1"/>
  <c r="W126" i="1" s="1"/>
  <c r="AB76" i="1" l="1"/>
  <c r="X126" i="1"/>
  <c r="X20" i="1"/>
  <c r="Z126" i="1"/>
  <c r="Z20" i="1" s="1"/>
  <c r="Y126" i="1"/>
  <c r="Y20" i="1" s="1"/>
  <c r="V126" i="1"/>
  <c r="V20" i="1" s="1"/>
  <c r="W20" i="1"/>
  <c r="U127" i="1"/>
  <c r="U136" i="1"/>
  <c r="U126" i="1" l="1"/>
  <c r="U20" i="1" l="1"/>
</calcChain>
</file>

<file path=xl/sharedStrings.xml><?xml version="1.0" encoding="utf-8"?>
<sst xmlns="http://schemas.openxmlformats.org/spreadsheetml/2006/main" count="304" uniqueCount="168">
  <si>
    <t>Единица  измерения</t>
  </si>
  <si>
    <t>значение</t>
  </si>
  <si>
    <t>тыс. рублей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</si>
  <si>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</si>
  <si>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</si>
  <si>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</si>
  <si>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</si>
  <si>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</si>
  <si>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</si>
  <si>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</si>
  <si>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%</t>
  </si>
  <si>
    <t>человек</t>
  </si>
  <si>
    <t xml:space="preserve">Муниципальная программа , всего </t>
  </si>
  <si>
    <t xml:space="preserve">% </t>
  </si>
  <si>
    <t>да/нет</t>
  </si>
  <si>
    <t>да</t>
  </si>
  <si>
    <t xml:space="preserve">Подпрограмма 2  «Повышение безопасности населения города» </t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</si>
  <si>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"Количество проведенных совещаний"</t>
    </r>
  </si>
  <si>
    <t>единиц</t>
  </si>
  <si>
    <r>
      <rPr>
        <b/>
        <sz val="12"/>
        <rFont val="Times New Roman"/>
        <family val="1"/>
        <charset val="204"/>
      </rPr>
      <t xml:space="preserve">Административное мероприятие 1.03 </t>
    </r>
    <r>
      <rPr>
        <sz val="12"/>
        <rFont val="Times New Roman"/>
        <family val="1"/>
        <charset val="204"/>
      </rPr>
      <t>"Проведение совещаний с участием районных штабов по гражданской обороне"</t>
    </r>
  </si>
  <si>
    <t>Подпрограмма  1   «Комплексная профилактика правонарушений в городе»</t>
  </si>
  <si>
    <t>Код бюджетной классификации</t>
  </si>
  <si>
    <t>да - 1/                     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</si>
  <si>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заседаний»</t>
    </r>
  </si>
  <si>
    <r>
      <t>Показатель  1</t>
    </r>
    <r>
      <rPr>
        <sz val="14"/>
        <rFont val="Times New Roman"/>
        <family val="1"/>
        <charset val="204"/>
      </rPr>
      <t xml:space="preserve"> «Количество проведенных рейдов»</t>
    </r>
  </si>
  <si>
    <r>
      <t xml:space="preserve">Административное мероприятие 1.05 </t>
    </r>
    <r>
      <rPr>
        <sz val="14"/>
        <rFont val="Times New Roman"/>
        <family val="1"/>
        <charset val="204"/>
      </rPr>
      <t>«Своевременное информирование правоохранительных органов о проведении на территории города общественно-политических, культурных, спортивных и иных мероприятий с массовым пребыванием граждан и взаимодействие по вопросам обеспечения общественного порядка и личной безопасности граждан при проведении данных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</si>
  <si>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«Доля массовых мероприятий, о проведении которых проинформированы правоохранительные органы»</t>
    </r>
  </si>
  <si>
    <r>
      <t xml:space="preserve">Административное мероприятие 1.06  </t>
    </r>
    <r>
      <rPr>
        <sz val="14"/>
        <rFont val="Times New Roman"/>
        <family val="1"/>
        <charset val="204"/>
      </rPr>
      <t>«Проведение разъяснительно-профилактической работы с организаторами публичных мероприятий по вопросам соблюдения  действующего законодательства, общественного порядка при подготовке и проведению ими публичных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</si>
  <si>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</si>
  <si>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t>Административное мероприятие 1.08</t>
    </r>
    <r>
      <rPr>
        <sz val="14"/>
        <rFont val="Times New Roman"/>
        <family val="1"/>
        <charset val="204"/>
      </rPr>
      <t xml:space="preserve"> «Информирование органов внутренних дел о лицах, освободившихся из мест лишения свободы и прибывающих к месту прежнего жительства»</t>
    </r>
  </si>
  <si>
    <r>
      <t>Показатель 1</t>
    </r>
    <r>
      <rPr>
        <sz val="14"/>
        <rFont val="Times New Roman"/>
        <family val="1"/>
        <charset val="204"/>
      </rPr>
      <t xml:space="preserve"> «Степень доведения до органов внутренних дел информации о лицах, освобождающихся из мест лишения свободы»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</si>
  <si>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лиц, поощренных материально»</t>
    </r>
  </si>
  <si>
    <r>
      <t>Административное мероприятие  1.12</t>
    </r>
    <r>
      <rPr>
        <sz val="14"/>
        <rFont val="Times New Roman"/>
        <family val="1"/>
        <charset val="204"/>
      </rPr>
      <t xml:space="preserve"> «Организация взаимодействия с  Управлением Федеральной службы исполнения наказания России по Тверской области, Управлением Федеральной службы судебных приставов России по Тверской области в вопросах определения объектов города для трудоустройства лиц, в отношении которых  судом избрана мера наказания – исправительные или обязательные работы»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</si>
  <si>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рабочих мест для трудоустройства»</t>
    </r>
  </si>
  <si>
    <r>
      <t>Административное мероприятие 1.13 «</t>
    </r>
    <r>
      <rPr>
        <sz val="14"/>
        <rFont val="Times New Roman"/>
        <family val="1"/>
        <charset val="204"/>
      </rPr>
      <t>Информирование населения города о  рекомендациях сотрудников полиции по мерам правомерной защиты от преступных посягательств»</t>
    </r>
  </si>
  <si>
    <r>
      <t xml:space="preserve">Показатель  1 </t>
    </r>
    <r>
      <rPr>
        <sz val="14"/>
        <rFont val="Times New Roman"/>
        <family val="1"/>
        <charset val="204"/>
      </rPr>
      <t xml:space="preserve">«Количество проведенных заседаний» </t>
    </r>
    <r>
      <rPr>
        <b/>
        <sz val="14"/>
        <rFont val="Times New Roman"/>
        <family val="1"/>
        <charset val="204"/>
      </rPr>
      <t xml:space="preserve"> 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</si>
  <si>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мероприятий, проведенных в муниципальных учреждениях культуры»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</si>
  <si>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общеобразовательных учреждений, в которых размещены информационные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</si>
  <si>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консультаций, проведенных психологами»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</si>
  <si>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</si>
  <si>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заседаний городской и районных (в городе) комиссий по делам несовершеннолетних и защите их прав»</t>
    </r>
  </si>
  <si>
    <r>
      <t>Показатель 3 задачи</t>
    </r>
    <r>
      <rPr>
        <sz val="14"/>
        <rFont val="Times New Roman"/>
        <family val="1"/>
        <charset val="204"/>
      </rPr>
      <t xml:space="preserve"> «Количество лиц, охваченных мероприятиями профилактической направленности»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</si>
  <si>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проведенных заседаний»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</si>
  <si>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</si>
  <si>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Показатель  1 </t>
    </r>
    <r>
      <rPr>
        <sz val="14"/>
        <rFont val="Times New Roman"/>
        <family val="1"/>
        <charset val="204"/>
      </rPr>
      <t>«Общее количество человек, посещающих секции, кружки»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</si>
  <si>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профилактических мероприятий с несовершеннолетними»</t>
    </r>
  </si>
  <si>
    <r>
      <t xml:space="preserve">Показатель 1 </t>
    </r>
    <r>
      <rPr>
        <sz val="14"/>
        <rFont val="Times New Roman"/>
        <family val="1"/>
        <charset val="204"/>
      </rPr>
      <t>«Общее количество человек, привлеченных к занятиям»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</si>
  <si>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профилактических мероприятий»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</si>
  <si>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</si>
  <si>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участников психологических тренингов»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</si>
  <si>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«Доля доведенных до населения сигналов оповещения о чрезвычайных ситуациях природного и техногенного характера»</t>
    </r>
  </si>
  <si>
    <r>
      <t xml:space="preserve">Задача 2 </t>
    </r>
    <r>
      <rPr>
        <sz val="14"/>
        <rFont val="Times New Roman"/>
        <family val="1"/>
        <charset val="204"/>
      </rPr>
      <t>«Организация мероприятий по обеспечению безопасности людей на водных объектах города»</t>
    </r>
  </si>
  <si>
    <r>
      <t xml:space="preserve">Задача  3 </t>
    </r>
    <r>
      <rPr>
        <sz val="14"/>
        <rFont val="Times New Roman"/>
        <family val="1"/>
        <charset val="204"/>
      </rPr>
      <t>«Обеспечение первичных мер пожарной безопасности на территории города»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</si>
  <si>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«Индивидуальный риск,  связанный с гибелью людей на водных объектах города»</t>
    </r>
  </si>
  <si>
    <r>
      <t xml:space="preserve">Административное мероприятие 2.02 </t>
    </r>
    <r>
      <rPr>
        <sz val="14"/>
        <rFont val="Times New Roman"/>
        <family val="1"/>
        <charset val="204"/>
      </rPr>
      <t>«Организация дежурства спасателей на водных объектах города»</t>
    </r>
  </si>
  <si>
    <r>
      <t xml:space="preserve">Показатель 4 </t>
    </r>
    <r>
      <rPr>
        <sz val="14"/>
        <rFont val="Times New Roman"/>
        <family val="1"/>
        <charset val="204"/>
      </rPr>
      <t>«Количество участников мероприятий, проводимых в муниципальных общеобразовательных учреждениях»</t>
    </r>
  </si>
  <si>
    <r>
      <t>Показатель 2</t>
    </r>
    <r>
      <rPr>
        <sz val="14"/>
        <rFont val="Times New Roman"/>
        <family val="1"/>
        <charset val="204"/>
      </rPr>
      <t xml:space="preserve"> «Количество участников  мероприятий, проводимых в муниципальных учреждениях культуры»</t>
    </r>
  </si>
  <si>
    <r>
      <t>Административное мероприятие 1.09</t>
    </r>
    <r>
      <rPr>
        <sz val="14"/>
        <rFont val="Times New Roman"/>
        <family val="1"/>
        <charset val="204"/>
      </rPr>
      <t xml:space="preserve"> «Организация деятельности городского штаба народных дружин по охране общественного порядка»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</si>
  <si>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заседаний»</t>
    </r>
  </si>
  <si>
    <r>
      <t xml:space="preserve">Административное мероприятие  1.11 </t>
    </r>
    <r>
      <rPr>
        <sz val="14"/>
        <rFont val="Times New Roman"/>
        <family val="1"/>
        <charset val="204"/>
      </rPr>
      <t>«Анализ деятельности добровольных народных дружин»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</si>
  <si>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подготовленных отчетов о работе народных дружин»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</si>
  <si>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проведенных мероприятий в муниципальных учреждениях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</si>
  <si>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 xml:space="preserve">«Количество проведенных тренингов» 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</si>
  <si>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проведенных мероприятий в муниципальных общеобразовательных учреждениях»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</si>
  <si>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«Общее количество преступлений, зарегистрированных на территории города»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</si>
  <si>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 «Индивидуальный риск»</t>
    </r>
  </si>
  <si>
    <r>
      <rPr>
        <b/>
        <sz val="14"/>
        <rFont val="Times New Roman"/>
        <family val="1"/>
        <charset val="204"/>
      </rPr>
      <t>Показатель  1 задачи</t>
    </r>
    <r>
      <rPr>
        <sz val="14"/>
        <rFont val="Times New Roman"/>
        <family val="1"/>
        <charset val="204"/>
      </rPr>
      <t xml:space="preserve">  «Доля доведенных до населения сигналов оповещения о чрезвычайных ситуациях природного и техногенного характера»</t>
    </r>
  </si>
  <si>
    <t xml:space="preserve">«Обеспечение правопорядка и безопасности </t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</si>
  <si>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безопасности жизнедеятельности населения в городе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</si>
  <si>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«Организация работы городской и районных (в городе) межведомственных комиссий по профилактике правонарушений»</t>
    </r>
  </si>
  <si>
    <t>год  достиже-ния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</si>
  <si>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спасателей на водных объектах города в зимне-летний период»</t>
    </r>
  </si>
  <si>
    <r>
      <rPr>
        <b/>
        <sz val="14"/>
        <rFont val="Times New Roman"/>
        <family val="1"/>
        <charset val="204"/>
      </rPr>
      <t>Административное мероприятие 3.01</t>
    </r>
    <r>
      <rPr>
        <sz val="14"/>
        <rFont val="Times New Roman"/>
        <family val="1"/>
        <charset val="204"/>
      </rPr>
      <t xml:space="preserve"> «Сбор информации о пожарах и их последствиях на территории города»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</si>
  <si>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показателей в базе данных о пожарах, погибшего и травмированного на них населении города»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</si>
  <si>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проведенных мониторингов на территории города»</t>
    </r>
  </si>
  <si>
    <r>
      <rPr>
        <b/>
        <sz val="14"/>
        <rFont val="Times New Roman"/>
        <family val="1"/>
        <charset val="204"/>
      </rPr>
      <t>Задача  1</t>
    </r>
    <r>
      <rPr>
        <sz val="14"/>
        <rFont val="Times New Roman"/>
        <family val="1"/>
        <charset val="204"/>
      </rPr>
      <t xml:space="preserve">  «Организация защиты населения и территорий города Твери от чрезвычайных ситуаций природного и техногенного характера»</t>
    </r>
  </si>
  <si>
    <r>
      <t xml:space="preserve">Показатель 1  </t>
    </r>
    <r>
      <rPr>
        <sz val="14"/>
        <rFont val="Times New Roman"/>
        <family val="1"/>
        <charset val="204"/>
      </rPr>
      <t xml:space="preserve">«Количество заключенных договоров по страхованию гражданской ответственности» </t>
    </r>
  </si>
  <si>
    <t>2021 год</t>
  </si>
  <si>
    <t>2022 год</t>
  </si>
  <si>
    <t>2023 год</t>
  </si>
  <si>
    <t>2024 год</t>
  </si>
  <si>
    <t>2025 год</t>
  </si>
  <si>
    <t>2026 год</t>
  </si>
  <si>
    <r>
      <t>Мероприятие 1.10</t>
    </r>
    <r>
      <rPr>
        <sz val="14"/>
        <rFont val="Times New Roman"/>
        <family val="1"/>
        <charset val="204"/>
      </rPr>
      <t xml:space="preserve"> «Материальное поощрение членов добровольных народных дружин (ДНД)  за активное участие в охране общественного порядка»</t>
    </r>
  </si>
  <si>
    <r>
      <t xml:space="preserve">Административное мероприятие 1.01 </t>
    </r>
    <r>
      <rPr>
        <sz val="14"/>
        <rFont val="Times New Roman"/>
        <family val="1"/>
        <charset val="204"/>
      </rPr>
      <t>«Организация оповещения населения города о чрезвычайных ситуациях природного и техногенного характера»</t>
    </r>
  </si>
  <si>
    <r>
      <rPr>
        <b/>
        <sz val="14"/>
        <rFont val="Times New Roman"/>
        <family val="1"/>
        <charset val="204"/>
      </rPr>
      <t>Административное мероприятие 3.02</t>
    </r>
    <r>
      <rPr>
        <sz val="14"/>
        <rFont val="Times New Roman"/>
        <family val="1"/>
        <charset val="204"/>
      </rPr>
      <t xml:space="preserve"> «Мониторинг наиболее пожароопасных территорий города в весенне - летний период»</t>
    </r>
  </si>
  <si>
    <t>Число пострадавших  
 на 100 000 человек населения</t>
  </si>
  <si>
    <t>Число пострадавших 
на 100 000 человек населения</t>
  </si>
  <si>
    <r>
      <t xml:space="preserve">Показатель 2  </t>
    </r>
    <r>
      <rPr>
        <sz val="14"/>
        <rFont val="Times New Roman"/>
        <family val="1"/>
        <charset val="204"/>
      </rPr>
      <t>«Количество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</si>
  <si>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 задачи </t>
    </r>
    <r>
      <rPr>
        <sz val="14"/>
        <rFont val="Times New Roman"/>
        <family val="1"/>
        <charset val="204"/>
      </rPr>
      <t>«Количество проведенных заседаний городской и районных (в городе) межведомственных комиссий по профилактике правонарушений»</t>
    </r>
  </si>
  <si>
    <r>
      <t>Показатель 2 задачи</t>
    </r>
    <r>
      <rPr>
        <sz val="14"/>
        <rFont val="Times New Roman"/>
        <family val="1"/>
        <charset val="204"/>
      </rPr>
      <t xml:space="preserve"> «Количество проведенных заседаний городского штаба народных дружин по охране общественного порядка»</t>
    </r>
  </si>
  <si>
    <r>
      <t>Показатель 1 задачи</t>
    </r>
    <r>
      <rPr>
        <sz val="14"/>
        <rFont val="Times New Roman"/>
        <family val="1"/>
        <charset val="204"/>
      </rPr>
      <t xml:space="preserve"> «Индивидуальный риск,  связанный с гибелью (травматизмом) населения города на пожарах»</t>
    </r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</si>
  <si>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</si>
  <si>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>Характеристика  муниципальной   программы  города Твери</t>
  </si>
  <si>
    <r>
      <t xml:space="preserve">Показатель 4 задачи </t>
    </r>
    <r>
      <rPr>
        <sz val="14"/>
        <rFont val="Times New Roman"/>
        <family val="1"/>
        <charset val="204"/>
      </rPr>
      <t>«Количество проведенных мероприятий профилактической направленности»</t>
    </r>
  </si>
  <si>
    <r>
      <t xml:space="preserve">Административное мероприятие  1.04 </t>
    </r>
    <r>
      <rPr>
        <sz val="14"/>
        <rFont val="Times New Roman"/>
        <family val="1"/>
        <charset val="204"/>
      </rPr>
      <t>«Проведение рейдов по профилактике,  выявлению и пресечению правонарушений на объектах потребительского рынка, пресечению несанкционированной торговли и правонарушений в сфере благоустройства, в том числе во взаимодействии с правоохранительными органами»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</si>
  <si>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 профилактической направленности»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</si>
  <si>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проведенных мероприятий профилактической направленности»</t>
    </r>
  </si>
  <si>
    <r>
      <t xml:space="preserve">Административное мероприятие  1.02 </t>
    </r>
    <r>
      <rPr>
        <sz val="14"/>
        <rFont val="Times New Roman"/>
        <family val="1"/>
        <charset val="204"/>
      </rPr>
      <t>«Организация работы по исполнению закона Тверской области от 14.07.2003 № 46-ЗО «Об административных правонарушениях»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</si>
  <si>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проведенных заседаний антинаркотической комиссии при администрации города Твери»</t>
    </r>
  </si>
  <si>
    <r>
      <rPr>
        <sz val="14"/>
        <rFont val="Times New Roman"/>
        <family val="1"/>
        <charset val="204"/>
      </rPr>
      <t>«</t>
    </r>
    <r>
      <rPr>
        <sz val="12"/>
        <rFont val="Times New Roman"/>
        <family val="1"/>
        <charset val="204"/>
      </rPr>
      <t>Приложение 1</t>
    </r>
  </si>
  <si>
    <r>
      <t>к  муниципальной программе города Твери</t>
    </r>
    <r>
      <rPr>
        <sz val="12"/>
        <color indexed="10"/>
        <rFont val="Times New Roman"/>
        <family val="1"/>
        <charset val="204"/>
      </rPr>
      <t xml:space="preserve"> </t>
    </r>
  </si>
  <si>
    <t>тыс.рублей</t>
  </si>
  <si>
    <t>Показатель 1 «Количество изготовленных и установленных  информационных знаков безопасности на воде,  размещенных вдоль береговой линии в границах города»</t>
  </si>
  <si>
    <t>Задача  3 «Обеспечение первичных мер пожарной безопасности на территории города»</t>
  </si>
  <si>
    <t>Показатель 1 задачи «Индивидуальный риск,  связанный с гибелю (травматизмом) населения города на пожарах»</t>
  </si>
  <si>
    <t>Число пострадавших на 100 000 человек населения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</si>
  <si>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изготовленных и установленных  информационных знаков безопасности на воде,  размещенных вдоль береговой линии в границах города»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</si>
  <si>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«Предупреждение несчастных случаев на водных объектах города»</t>
    </r>
  </si>
  <si>
    <r>
      <t>к  постановлению Администрации города Твери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</si>
  <si>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 ». </t>
  </si>
  <si>
    <t>да - 1                      нет - 0</t>
  </si>
  <si>
    <t>да - 1                       нет - 0</t>
  </si>
  <si>
    <t>да - 1                        нет - 0</t>
  </si>
  <si>
    <t>да - 1                     нет - 0</t>
  </si>
  <si>
    <t>тыс.
 рублей</t>
  </si>
  <si>
    <r>
      <t xml:space="preserve">Показатель 3 задачи </t>
    </r>
    <r>
      <rPr>
        <sz val="14"/>
        <rFont val="Times New Roman"/>
        <family val="1"/>
        <charset val="204"/>
      </rPr>
      <t>«Степень участия правоохранительных органов в обеспечении общественного порядка при проведении массовых мероприятий, о которых уведомлена Администрация города Твери»</t>
    </r>
  </si>
  <si>
    <r>
      <t xml:space="preserve">Административное мероприятие 1.07 </t>
    </r>
    <r>
      <rPr>
        <sz val="14"/>
        <rFont val="Times New Roman"/>
        <family val="1"/>
        <charset val="204"/>
      </rPr>
      <t>«Назначение уполномоченного Администрации города Твери для организации взаимодействия с организаторами и  уполномоченным представителем органа внутренних дел по обеспечению общественного порядка и безопасности граждан на заявленных публичных мероприятиях»</t>
    </r>
  </si>
  <si>
    <r>
      <t>Показатель 1</t>
    </r>
    <r>
      <rPr>
        <sz val="14"/>
        <rFont val="Times New Roman"/>
        <family val="1"/>
        <charset val="204"/>
      </rPr>
      <t xml:space="preserve"> «Доля публичных мероприятий, по которым назначен уполномоченный Администрации города Твери»</t>
    </r>
  </si>
  <si>
    <r>
      <t xml:space="preserve">
</t>
    </r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информационных материалов, размещенных на официальном сайте Администрации города Твери, в средствах массовой информации»</t>
    </r>
  </si>
  <si>
    <r>
      <t>Административное мероприятие  1.03</t>
    </r>
    <r>
      <rPr>
        <sz val="14"/>
        <rFont val="Times New Roman"/>
        <family val="1"/>
        <charset val="204"/>
      </rPr>
      <t xml:space="preserve"> «Организация работы административной комиссии города Твери»</t>
    </r>
  </si>
  <si>
    <r>
      <t>З</t>
    </r>
    <r>
      <rPr>
        <b/>
        <sz val="14"/>
        <rFont val="Times New Roman"/>
        <family val="1"/>
        <charset val="204"/>
      </rPr>
      <t xml:space="preserve">адача  1 </t>
    </r>
    <r>
      <rPr>
        <sz val="14"/>
        <rFont val="Times New Roman"/>
        <family val="1"/>
        <charset val="204"/>
      </rPr>
      <t xml:space="preserve"> «Организация взаимодействия Администрации города Твери и правоохранительных органов в работе по предупреждению правонарушений»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</si>
  <si>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 «Профилактика правонарушений, связанных со злоупотреблением наркотиками»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</si>
  <si>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2.01 </t>
    </r>
    <r>
      <rPr>
        <sz val="14"/>
        <rFont val="Times New Roman"/>
        <family val="1"/>
        <charset val="204"/>
      </rPr>
      <t xml:space="preserve"> «Организация работы  антинаркотической комиссии при администрации города Твери»</t>
    </r>
  </si>
  <si>
    <r>
      <t xml:space="preserve">Административное мероприятие 2.02  </t>
    </r>
    <r>
      <rPr>
        <sz val="14"/>
        <rFont val="Times New Roman"/>
        <family val="1"/>
        <charset val="204"/>
      </rPr>
      <t xml:space="preserve">«Проведение мероприятий по профилактике злоупотребления наркотиками, а также пьянством, алкоголизмом и табакокурением»  </t>
    </r>
  </si>
  <si>
    <r>
      <t xml:space="preserve">Административное мероприятие 2.03 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«Оформление информационно-методических стендов, уголков  в образовательных  учреждениях по вопросам профилактики наркомании и правонарушений»</t>
    </r>
  </si>
  <si>
    <r>
      <t xml:space="preserve">Административное мероприятие  2.04  </t>
    </r>
    <r>
      <rPr>
        <sz val="14"/>
        <rFont val="Times New Roman"/>
        <family val="1"/>
        <charset val="204"/>
      </rPr>
      <t>«Проведение психологами индивидуальных и групповых консультаций по вопросам профилактики употребления психоактивных веществ и формирования ценностного отношения к здоровью среди подростков»</t>
    </r>
  </si>
  <si>
    <r>
      <t xml:space="preserve">Административное мероприятие 2.05 </t>
    </r>
    <r>
      <rPr>
        <sz val="14"/>
        <rFont val="Times New Roman"/>
        <family val="1"/>
        <charset val="204"/>
      </rPr>
      <t>«Проведение культурных и спортивных мероприятий по пропаганде здорового образа жизни»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</si>
  <si>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>«Профилактика правонарушений несовершеннолетних и молодежи»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</si>
  <si>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3.01 </t>
    </r>
    <r>
      <rPr>
        <sz val="14"/>
        <rFont val="Times New Roman"/>
        <family val="1"/>
        <charset val="204"/>
      </rPr>
      <t xml:space="preserve"> «Организация работы  городской и районных (в городе) комиссий по делам несовершеннолетних и защите их прав»</t>
    </r>
  </si>
  <si>
    <r>
      <t xml:space="preserve">Административное мероприятие  3.02 </t>
    </r>
    <r>
      <rPr>
        <sz val="14"/>
        <rFont val="Times New Roman"/>
        <family val="1"/>
        <charset val="204"/>
      </rPr>
      <t>«Проведение в муниципальных общеобразовательных учреждениях города мероприятий с привлечением представителей правоохранительных органов и других специалистов по проблемам профилактики правонарушений несовершеннолетних»</t>
    </r>
  </si>
  <si>
    <r>
      <t xml:space="preserve">Административное мероприятие  3.03 </t>
    </r>
    <r>
      <rPr>
        <sz val="14"/>
        <rFont val="Times New Roman"/>
        <family val="1"/>
        <charset val="204"/>
      </rPr>
      <t>«Проведение мероприятий по гражданско-патриотическому воспитанию учащихся, подростков и молодежи»</t>
    </r>
  </si>
  <si>
    <r>
      <t xml:space="preserve">Административное мероприятие 3.04 </t>
    </r>
    <r>
      <rPr>
        <sz val="14"/>
        <rFont val="Times New Roman"/>
        <family val="1"/>
        <charset val="204"/>
      </rPr>
      <t>«Организация досуга учащихся - посещение спортивных секций, кружков»</t>
    </r>
  </si>
  <si>
    <r>
      <t>Административное мероприятие  3.06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«Проведение в каникулярное время для учащихся культурно-массовых и спортивно-оздоровительных мероприятий в загородных оздоровительных лагерях и лагерях с дневным пребыванием детей»</t>
    </r>
  </si>
  <si>
    <r>
      <t xml:space="preserve">Административное мероприятие  3.07 </t>
    </r>
    <r>
      <rPr>
        <sz val="14"/>
        <rFont val="Times New Roman"/>
        <family val="1"/>
        <charset val="204"/>
      </rPr>
      <t>«Организация профилактической работы с несовершеннолетними, состоящими на учете в комиссиях по делам несовершеннолетних и защите их прав»</t>
    </r>
  </si>
  <si>
    <r>
      <t xml:space="preserve">Административное мероприятие 3.08 </t>
    </r>
    <r>
      <rPr>
        <sz val="14"/>
        <rFont val="Times New Roman"/>
        <family val="1"/>
        <charset val="204"/>
      </rPr>
      <t>«Привлечение несовершеннолетних, склонных к совершению правонарушений, к занятиям в технических и художественных кружках, спортивных секциях, клубах»</t>
    </r>
    <r>
      <rPr>
        <b/>
        <sz val="14"/>
        <rFont val="Times New Roman"/>
        <family val="1"/>
        <charset val="204"/>
      </rPr>
      <t xml:space="preserve"> </t>
    </r>
  </si>
  <si>
    <r>
      <t xml:space="preserve">Административное мероприятие 3.09 </t>
    </r>
    <r>
      <rPr>
        <sz val="14"/>
        <rFont val="Times New Roman"/>
        <family val="1"/>
        <charset val="204"/>
      </rPr>
      <t>«Оказание поддержки деятельности детских и молодежных общественных объединений по профилактике асоциальных явлений в молодежной среде»</t>
    </r>
  </si>
  <si>
    <r>
      <t xml:space="preserve">Административное мероприятие 3.10 </t>
    </r>
    <r>
      <rPr>
        <sz val="14"/>
        <rFont val="Times New Roman"/>
        <family val="1"/>
        <charset val="204"/>
      </rPr>
      <t>«Проведение рейдовой работы по выявлению несовершеннолетних, склонных к употреблению спиртных напитков, проведение с ними профилактической работы, направленной на их привлечение к здоровому образу жизни, активному занятию спортом и творчеством, создание условий, способствующих снижению употребления алкоголя»</t>
    </r>
  </si>
  <si>
    <r>
      <t xml:space="preserve">Административное мероприятие  3.11 </t>
    </r>
    <r>
      <rPr>
        <sz val="14"/>
        <rFont val="Times New Roman"/>
        <family val="1"/>
        <charset val="204"/>
      </rPr>
      <t>«Проведение в муниципальных общеобразовательных учреждениях работы по правовому воспитанию учащихся»</t>
    </r>
  </si>
  <si>
    <r>
      <t>Административное мероприятие  3.12 «</t>
    </r>
    <r>
      <rPr>
        <sz val="14"/>
        <rFont val="Times New Roman"/>
        <family val="1"/>
        <charset val="204"/>
      </rPr>
      <t>Проведение мероприятий по обеспечению трудовой занятости несовершеннолетних в каникулярное время»</t>
    </r>
  </si>
  <si>
    <r>
      <t xml:space="preserve">Административное мероприятие  3.13 </t>
    </r>
    <r>
      <rPr>
        <sz val="14"/>
        <rFont val="Times New Roman"/>
        <family val="1"/>
        <charset val="204"/>
      </rPr>
      <t>«Проведение психологических тренингов по профилактике правонарушений в подростково-молодежной среде»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</si>
  <si>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учреждениях»</t>
    </r>
  </si>
  <si>
    <r>
      <t xml:space="preserve">Административное мероприятие 3.05 </t>
    </r>
    <r>
      <rPr>
        <sz val="14"/>
        <rFont val="Times New Roman"/>
        <family val="1"/>
        <charset val="204"/>
      </rPr>
      <t xml:space="preserve">«Проведение в муниципальных общеобразовательных учреждениях мероприятий по осуществлению школьниками  предпрофильной подготовки» </t>
    </r>
  </si>
  <si>
    <r>
      <t xml:space="preserve">Мероприятие 1.02 </t>
    </r>
    <r>
      <rPr>
        <sz val="14"/>
        <rFont val="Times New Roman"/>
        <family val="1"/>
        <charset val="204"/>
      </rPr>
      <t>«Разработка документов по страхованию гражданской ответственности владельца опасного объекта за причиненный вред в результате аварии, плана мероприятий по локализации и ликвидации последствий аварии,  по декларированию безопасности на шламонакопителе цинкосодержащих отходов производства у деревни Большие Перемерки»</t>
    </r>
  </si>
  <si>
    <r>
      <t xml:space="preserve">Мероприятие 1.03 </t>
    </r>
    <r>
      <rPr>
        <sz val="14"/>
        <rFont val="Times New Roman"/>
        <family val="1"/>
        <charset val="204"/>
      </rPr>
      <t>«Разработка документов по страхованию гражданской ответственности владельца опасного объекта за причиненный вред в результате аварии, плана ликвидации аварий,  по декларированию безопасности на гидротехническом сооружении пруда на ручье Бортниковский»</t>
    </r>
  </si>
  <si>
    <r>
      <t xml:space="preserve">Показатель 2  </t>
    </r>
    <r>
      <rPr>
        <sz val="14"/>
        <rFont val="Times New Roman"/>
        <family val="1"/>
        <charset val="204"/>
      </rPr>
      <t xml:space="preserve">«Количество проведенных экспертиз документов по декларированию безопасности»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</si>
  <si>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оборудованных водоемов»</t>
    </r>
  </si>
  <si>
    <r>
      <t xml:space="preserve">Административное мероприятие  3.16 </t>
    </r>
    <r>
      <rPr>
        <sz val="14"/>
        <rFont val="Times New Roman"/>
        <family val="1"/>
        <charset val="204"/>
      </rPr>
      <t>«Проведение социально-психологического тестирования учащихся по методике выявления латентной и явной рискогенности социально-психологических условий, формирующих психологическую готовность к аддиктивному (зависимому) поведению»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</si>
  <si>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общеобразовательных учреждений, в которых проведены тестирования»</t>
    </r>
  </si>
  <si>
    <r>
      <t xml:space="preserve">Административное мероприятие  3.17 </t>
    </r>
    <r>
      <rPr>
        <sz val="14"/>
        <rFont val="Times New Roman"/>
        <family val="1"/>
        <charset val="204"/>
      </rPr>
      <t>«Реализация плана совместных мероприятий по духовно-нравственному воспитанию детей и подростков управления образования Администрации города и Тверской и Кашинской епархии Руской православной церкви»</t>
    </r>
  </si>
  <si>
    <r>
      <t xml:space="preserve">Административное мероприятие  3.18 </t>
    </r>
    <r>
      <rPr>
        <sz val="14"/>
        <rFont val="Times New Roman"/>
        <family val="1"/>
        <charset val="204"/>
      </rPr>
      <t>«Организация работы территориальной психолого-медико-педагогической комиссии»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</si>
  <si>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участников мероприятий»</t>
    </r>
  </si>
  <si>
    <r>
      <t xml:space="preserve">Административное мероприятие 3.14 </t>
    </r>
    <r>
      <rPr>
        <sz val="14"/>
        <rFont val="Times New Roman"/>
        <family val="1"/>
        <charset val="204"/>
      </rPr>
      <t>«Проведение профилактической работы с несовершеннолетними в возрасте от 7 до 18 лет, не посещающими или систематически пропускающими занятия в муниципальных общеобразовательных учреждениях без уважительной причины»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</si>
  <si>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человек, занятых трудом»</t>
    </r>
  </si>
  <si>
    <r>
      <t xml:space="preserve">Административное мероприятие  3.15 </t>
    </r>
    <r>
      <rPr>
        <sz val="14"/>
        <rFont val="Times New Roman"/>
        <family val="1"/>
        <charset val="204"/>
      </rPr>
      <t>«Проведение в образовательных организациях работы по профилактике суицидального поведения подростков»</t>
    </r>
  </si>
  <si>
    <r>
      <t xml:space="preserve">Административное мероприятие  3.19 </t>
    </r>
    <r>
      <rPr>
        <sz val="14"/>
        <rFont val="Times New Roman"/>
        <family val="1"/>
        <charset val="204"/>
      </rPr>
      <t>«Организация в 4 смену загородного отряда «Преодоление» для подростков, находящихся в конфликте с законом»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</si>
  <si>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 «Оборудование водоема для забора воды пожарной техникой в деревне старая Константиновка»</t>
    </r>
  </si>
  <si>
    <t>часов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</si>
  <si>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 «Количество выявленных административных правонарушений»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</si>
  <si>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составленных протоколов об административных правонарушениях»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</si>
  <si>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протоколов об административных правонарушениях, рассмотренных на административной комиссии города Твери»</t>
    </r>
  </si>
  <si>
    <r>
      <t>Показатель 2</t>
    </r>
    <r>
      <rPr>
        <sz val="14"/>
        <rFont val="Times New Roman"/>
        <family val="1"/>
        <charset val="204"/>
      </rPr>
      <t xml:space="preserve"> «Количество часов привлечения дружинников к охране общественного порядка»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</si>
  <si>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постановлений о назначении административного наказания, вынесенных административной комиссией города Твери</t>
    </r>
    <r>
      <rPr>
        <b/>
        <sz val="14"/>
        <rFont val="Times New Roman"/>
        <family val="1"/>
        <charset val="204"/>
      </rPr>
      <t>»</t>
    </r>
  </si>
  <si>
    <t xml:space="preserve">Приложение </t>
  </si>
  <si>
    <t>2027 год</t>
  </si>
  <si>
    <t>населения города Твери» на 2021-2027 годы</t>
  </si>
  <si>
    <t>«Обеспечение правопорядка и безопасности населения города Твери» на 2021 - 2027 годы</t>
  </si>
  <si>
    <t>от «06» ноября 2024 № 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</si>
</sst>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0" xfId="0" applyFill="1"/>
    <xf numFmtId="0" fontId="0" fillId="3" borderId="0" xfId="0" applyFill="1"/>
    <xf numFmtId="0" fontId="8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1" fillId="0" borderId="0" xfId="0" applyFont="1"/>
    <xf numFmtId="0" fontId="2" fillId="0" borderId="0" xfId="0" applyFont="1"/>
    <xf numFmtId="0" fontId="1" fillId="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7" fillId="5" borderId="1" xfId="0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4" fillId="2" borderId="2" xfId="0" applyFont="1" applyFill="1" applyBorder="1"/>
    <xf numFmtId="0" fontId="2" fillId="2" borderId="2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top" wrapText="1"/>
    </xf>
    <xf numFmtId="0" fontId="17" fillId="6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5" borderId="0" xfId="0" applyFont="1" applyFill="1"/>
    <xf numFmtId="0" fontId="3" fillId="2" borderId="0" xfId="0" applyFont="1" applyFill="1"/>
    <xf numFmtId="0" fontId="18" fillId="2" borderId="0" xfId="0" applyFont="1" applyFill="1"/>
    <xf numFmtId="0" fontId="3" fillId="0" borderId="0" xfId="0" applyFont="1"/>
    <xf numFmtId="0" fontId="4" fillId="6" borderId="1" xfId="0" applyFont="1" applyFill="1" applyBorder="1" applyAlignment="1">
      <alignment vertical="top" wrapText="1"/>
    </xf>
    <xf numFmtId="0" fontId="19" fillId="2" borderId="0" xfId="0" applyFont="1" applyFill="1"/>
    <xf numFmtId="0" fontId="20" fillId="2" borderId="0" xfId="0" applyFont="1" applyFill="1"/>
    <xf numFmtId="3" fontId="3" fillId="6" borderId="1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  <xf numFmtId="0" fontId="2" fillId="0" borderId="1" xfId="0" applyFont="1" applyBorder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/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protection locked="0"/>
    </xf>
    <xf numFmtId="0" fontId="2" fillId="6" borderId="1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Protection="1">
      <protection locked="0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4" fillId="6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>
      <alignment vertical="top" wrapText="1"/>
    </xf>
    <xf numFmtId="0" fontId="1" fillId="6" borderId="1" xfId="0" applyFont="1" applyFill="1" applyBorder="1"/>
    <xf numFmtId="0" fontId="1" fillId="6" borderId="2" xfId="0" applyFont="1" applyFill="1" applyBorder="1"/>
    <xf numFmtId="0" fontId="7" fillId="6" borderId="1" xfId="0" applyFont="1" applyFill="1" applyBorder="1"/>
    <xf numFmtId="0" fontId="2" fillId="6" borderId="0" xfId="0" applyFont="1" applyFill="1"/>
    <xf numFmtId="0" fontId="8" fillId="6" borderId="0" xfId="0" applyFont="1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17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12" fillId="2" borderId="0" xfId="0" applyFont="1" applyFill="1" applyAlignment="1">
      <alignment horizontal="right" vertical="top" wrapText="1"/>
    </xf>
    <xf numFmtId="0" fontId="12" fillId="2" borderId="0" xfId="0" applyFont="1" applyFill="1" applyAlignment="1">
      <alignment horizontal="right"/>
    </xf>
    <xf numFmtId="0" fontId="17" fillId="6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6" borderId="0" xfId="0" applyFont="1" applyFill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180975</xdr:rowOff>
    </xdr:from>
    <xdr:to>
      <xdr:col>1</xdr:col>
      <xdr:colOff>0</xdr:colOff>
      <xdr:row>18</xdr:row>
      <xdr:rowOff>19050</xdr:rowOff>
    </xdr:to>
    <xdr:sp macro="" textlink="">
      <xdr:nvSpPr>
        <xdr:cNvPr id="1998" name="Line 1">
          <a:extLst>
            <a:ext uri="{FF2B5EF4-FFF2-40B4-BE49-F238E27FC236}">
              <a16:creationId xmlns="" xmlns:a16="http://schemas.microsoft.com/office/drawing/2014/main" id="{C9FA5726-86DA-4BC4-9713-F3AC4714101F}"/>
            </a:ext>
          </a:extLst>
        </xdr:cNvPr>
        <xdr:cNvSpPr>
          <a:spLocks noChangeShapeType="1"/>
        </xdr:cNvSpPr>
      </xdr:nvSpPr>
      <xdr:spPr bwMode="auto">
        <a:xfrm>
          <a:off x="0" y="2733675"/>
          <a:ext cx="19050" cy="1581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H364"/>
  <sheetViews>
    <sheetView tabSelected="1" view="pageBreakPreview" zoomScale="80" zoomScaleNormal="100" zoomScaleSheetLayoutView="80" zoomScalePageLayoutView="40" workbookViewId="0">
      <selection activeCell="Y4" sqref="Y4:AC4"/>
    </sheetView>
  </sheetViews>
  <sheetFormatPr defaultRowHeight="15" x14ac:dyDescent="0.25"/>
  <cols>
    <col min="1" max="1" width="0.28515625" customWidth="1"/>
    <col min="2" max="2" width="3.7109375" style="2" customWidth="1"/>
    <col min="3" max="3" width="3.85546875" style="2" customWidth="1"/>
    <col min="4" max="4" width="3.5703125" style="2" customWidth="1"/>
    <col min="5" max="5" width="3.7109375" style="2" customWidth="1"/>
    <col min="6" max="6" width="3.5703125" style="2" customWidth="1"/>
    <col min="7" max="7" width="3.28515625" style="2" customWidth="1"/>
    <col min="8" max="8" width="3.5703125" style="2" customWidth="1"/>
    <col min="9" max="9" width="3.7109375" style="2" customWidth="1"/>
    <col min="10" max="10" width="3.5703125" customWidth="1"/>
    <col min="11" max="13" width="3.7109375" customWidth="1"/>
    <col min="14" max="14" width="3.42578125" customWidth="1"/>
    <col min="15" max="15" width="3.85546875" customWidth="1"/>
    <col min="16" max="18" width="3.7109375" customWidth="1"/>
    <col min="19" max="19" width="81.5703125" customWidth="1"/>
    <col min="20" max="20" width="14.7109375" customWidth="1"/>
    <col min="21" max="21" width="10.42578125" customWidth="1"/>
    <col min="22" max="22" width="10.5703125" customWidth="1"/>
    <col min="23" max="23" width="10.140625" customWidth="1"/>
    <col min="24" max="24" width="10.5703125" customWidth="1"/>
    <col min="25" max="25" width="10.42578125" customWidth="1"/>
    <col min="26" max="27" width="10.140625" customWidth="1"/>
    <col min="28" max="28" width="11.5703125" customWidth="1"/>
    <col min="29" max="29" width="10.85546875" customWidth="1"/>
    <col min="30" max="77" width="9.28515625" style="1" customWidth="1"/>
  </cols>
  <sheetData>
    <row r="1" spans="1:77" ht="14.6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W1" s="4"/>
      <c r="X1" s="130"/>
      <c r="Y1" s="130"/>
      <c r="Z1" s="130"/>
      <c r="AA1" s="130"/>
      <c r="AB1" s="130"/>
      <c r="AC1" s="130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</row>
    <row r="2" spans="1:77" ht="14.6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W2" s="4"/>
      <c r="X2" s="149" t="s">
        <v>163</v>
      </c>
      <c r="Y2" s="149"/>
      <c r="Z2" s="149"/>
      <c r="AA2" s="149"/>
      <c r="AB2" s="149"/>
      <c r="AC2" s="149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</row>
    <row r="3" spans="1:77" ht="16.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W3" s="4"/>
      <c r="X3" s="129" t="s">
        <v>109</v>
      </c>
      <c r="Y3" s="129"/>
      <c r="Z3" s="129"/>
      <c r="AA3" s="129"/>
      <c r="AB3" s="129"/>
      <c r="AC3" s="129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</row>
    <row r="4" spans="1:77" ht="15.7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W4" s="4"/>
      <c r="X4" s="52"/>
      <c r="Y4" s="129" t="s">
        <v>167</v>
      </c>
      <c r="Z4" s="129"/>
      <c r="AA4" s="129"/>
      <c r="AB4" s="129"/>
      <c r="AC4" s="129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</row>
    <row r="5" spans="1:77" ht="13.9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1"/>
      <c r="T5" s="4"/>
      <c r="U5" s="4"/>
      <c r="W5" s="4"/>
      <c r="X5" s="52"/>
      <c r="Y5" s="129"/>
      <c r="Z5" s="129"/>
      <c r="AA5" s="129"/>
      <c r="AB5" s="129"/>
      <c r="AC5" s="129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</row>
    <row r="6" spans="1:77" ht="14.65" customHeight="1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W6" s="4"/>
      <c r="X6" s="130" t="s">
        <v>100</v>
      </c>
      <c r="Y6" s="130"/>
      <c r="Z6" s="130"/>
      <c r="AA6" s="130"/>
      <c r="AB6" s="130"/>
      <c r="AC6" s="130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</row>
    <row r="7" spans="1:77" ht="16.5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W7" s="4"/>
      <c r="X7" s="129" t="s">
        <v>101</v>
      </c>
      <c r="Y7" s="129"/>
      <c r="Z7" s="129"/>
      <c r="AA7" s="129"/>
      <c r="AB7" s="129"/>
      <c r="AC7" s="129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</row>
    <row r="8" spans="1:77" ht="15.75" customHeight="1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W8" s="4"/>
      <c r="X8" s="52"/>
      <c r="Y8" s="129" t="s">
        <v>67</v>
      </c>
      <c r="Z8" s="129"/>
      <c r="AA8" s="129"/>
      <c r="AB8" s="129"/>
      <c r="AC8" s="129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</row>
    <row r="9" spans="1:77" ht="14.25" customHeight="1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1"/>
      <c r="T9" s="4"/>
      <c r="U9" s="4"/>
      <c r="V9" s="21"/>
      <c r="W9" s="4"/>
      <c r="X9" s="52"/>
      <c r="Y9" s="129" t="s">
        <v>165</v>
      </c>
      <c r="Z9" s="129"/>
      <c r="AA9" s="129"/>
      <c r="AB9" s="129"/>
      <c r="AC9" s="12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</row>
    <row r="10" spans="1:77" ht="3.75" customHeight="1" x14ac:dyDescent="0.25">
      <c r="A10" s="3"/>
      <c r="B10" s="15"/>
      <c r="C10" s="15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</row>
    <row r="11" spans="1:77" ht="19.5" customHeight="1" x14ac:dyDescent="0.3">
      <c r="A11" s="3"/>
      <c r="B11" s="6"/>
      <c r="C11" s="6"/>
      <c r="D11" s="151" t="s">
        <v>93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</row>
    <row r="12" spans="1:77" ht="16.149999999999999" customHeight="1" x14ac:dyDescent="0.25">
      <c r="A12" s="4"/>
      <c r="B12" s="14"/>
      <c r="C12" s="14"/>
      <c r="D12" s="147" t="s">
        <v>166</v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</row>
    <row r="13" spans="1:77" ht="7.15" hidden="1" customHeight="1" x14ac:dyDescent="0.25">
      <c r="A13" s="4"/>
      <c r="B13" s="7"/>
      <c r="C13" s="7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</row>
    <row r="14" spans="1:77" ht="27" customHeight="1" x14ac:dyDescent="0.3">
      <c r="A14" s="57"/>
      <c r="B14" s="6"/>
      <c r="C14" s="6"/>
      <c r="D14" s="148" t="s">
        <v>92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</row>
    <row r="15" spans="1:77" ht="15.6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19"/>
      <c r="W15" s="5"/>
      <c r="X15" s="5"/>
      <c r="Y15" s="5"/>
      <c r="Z15" s="5"/>
      <c r="AA15" s="5"/>
      <c r="AB15" s="5"/>
      <c r="AC15" s="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</row>
    <row r="16" spans="1:77" ht="39.75" customHeight="1" x14ac:dyDescent="0.25">
      <c r="A16" s="145" t="s">
        <v>21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 t="s">
        <v>4</v>
      </c>
      <c r="T16" s="145" t="s">
        <v>0</v>
      </c>
      <c r="U16" s="131" t="s">
        <v>5</v>
      </c>
      <c r="V16" s="132"/>
      <c r="W16" s="132"/>
      <c r="X16" s="132"/>
      <c r="Y16" s="132"/>
      <c r="Z16" s="132"/>
      <c r="AA16" s="133"/>
      <c r="AB16" s="145" t="s">
        <v>3</v>
      </c>
      <c r="AC16" s="145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</row>
    <row r="17" spans="1:77" ht="27.75" customHeight="1" x14ac:dyDescent="0.25">
      <c r="A17" s="150" t="s">
        <v>9</v>
      </c>
      <c r="B17" s="150"/>
      <c r="C17" s="150"/>
      <c r="D17" s="150"/>
      <c r="E17" s="145" t="s">
        <v>7</v>
      </c>
      <c r="F17" s="145"/>
      <c r="G17" s="145" t="s">
        <v>8</v>
      </c>
      <c r="H17" s="145"/>
      <c r="I17" s="139" t="s">
        <v>6</v>
      </c>
      <c r="J17" s="140"/>
      <c r="K17" s="140"/>
      <c r="L17" s="140"/>
      <c r="M17" s="140"/>
      <c r="N17" s="140"/>
      <c r="O17" s="140"/>
      <c r="P17" s="140"/>
      <c r="Q17" s="140"/>
      <c r="R17" s="141"/>
      <c r="S17" s="146"/>
      <c r="T17" s="145"/>
      <c r="U17" s="134"/>
      <c r="V17" s="135"/>
      <c r="W17" s="135"/>
      <c r="X17" s="135"/>
      <c r="Y17" s="135"/>
      <c r="Z17" s="135"/>
      <c r="AA17" s="136"/>
      <c r="AB17" s="145"/>
      <c r="AC17" s="145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</row>
    <row r="18" spans="1:77" ht="54.75" customHeight="1" x14ac:dyDescent="0.25">
      <c r="A18" s="150"/>
      <c r="B18" s="150"/>
      <c r="C18" s="150"/>
      <c r="D18" s="150"/>
      <c r="E18" s="145"/>
      <c r="F18" s="145"/>
      <c r="G18" s="145"/>
      <c r="H18" s="145"/>
      <c r="I18" s="142"/>
      <c r="J18" s="143"/>
      <c r="K18" s="143"/>
      <c r="L18" s="143"/>
      <c r="M18" s="143"/>
      <c r="N18" s="143"/>
      <c r="O18" s="143"/>
      <c r="P18" s="143"/>
      <c r="Q18" s="143"/>
      <c r="R18" s="144"/>
      <c r="S18" s="146"/>
      <c r="T18" s="145"/>
      <c r="U18" s="53" t="s">
        <v>77</v>
      </c>
      <c r="V18" s="120" t="s">
        <v>78</v>
      </c>
      <c r="W18" s="53" t="s">
        <v>79</v>
      </c>
      <c r="X18" s="53" t="s">
        <v>80</v>
      </c>
      <c r="Y18" s="53" t="s">
        <v>81</v>
      </c>
      <c r="Z18" s="53" t="s">
        <v>82</v>
      </c>
      <c r="AA18" s="53" t="s">
        <v>164</v>
      </c>
      <c r="AB18" s="53" t="s">
        <v>1</v>
      </c>
      <c r="AC18" s="53" t="s">
        <v>70</v>
      </c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</row>
    <row r="19" spans="1:77" ht="15.75" customHeight="1" x14ac:dyDescent="0.25">
      <c r="A19" s="53">
        <v>2</v>
      </c>
      <c r="B19" s="53">
        <v>1</v>
      </c>
      <c r="C19" s="53">
        <v>2</v>
      </c>
      <c r="D19" s="53">
        <v>3</v>
      </c>
      <c r="E19" s="54">
        <v>4</v>
      </c>
      <c r="F19" s="54">
        <v>5</v>
      </c>
      <c r="G19" s="54">
        <v>6</v>
      </c>
      <c r="H19" s="54">
        <v>7</v>
      </c>
      <c r="I19" s="54">
        <v>8</v>
      </c>
      <c r="J19" s="53">
        <v>9</v>
      </c>
      <c r="K19" s="54">
        <v>10</v>
      </c>
      <c r="L19" s="53">
        <v>11</v>
      </c>
      <c r="M19" s="54">
        <v>12</v>
      </c>
      <c r="N19" s="53">
        <v>13</v>
      </c>
      <c r="O19" s="64">
        <v>14</v>
      </c>
      <c r="P19" s="64">
        <v>15</v>
      </c>
      <c r="Q19" s="64">
        <v>16</v>
      </c>
      <c r="R19" s="54">
        <v>17</v>
      </c>
      <c r="S19" s="53">
        <v>18</v>
      </c>
      <c r="T19" s="54">
        <v>19</v>
      </c>
      <c r="U19" s="54">
        <v>20</v>
      </c>
      <c r="V19" s="120">
        <v>21</v>
      </c>
      <c r="W19" s="54">
        <v>22</v>
      </c>
      <c r="X19" s="53">
        <v>23</v>
      </c>
      <c r="Y19" s="54">
        <v>24</v>
      </c>
      <c r="Z19" s="54">
        <v>25</v>
      </c>
      <c r="AA19" s="54">
        <v>26</v>
      </c>
      <c r="AB19" s="53">
        <v>26</v>
      </c>
      <c r="AC19" s="54">
        <v>27</v>
      </c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ht="41.25" customHeight="1" x14ac:dyDescent="0.25">
      <c r="A20" s="10"/>
      <c r="B20" s="26">
        <v>0</v>
      </c>
      <c r="C20" s="26">
        <v>0</v>
      </c>
      <c r="D20" s="26">
        <v>0</v>
      </c>
      <c r="E20" s="43">
        <v>0</v>
      </c>
      <c r="F20" s="43">
        <v>3</v>
      </c>
      <c r="G20" s="43">
        <v>0</v>
      </c>
      <c r="H20" s="43">
        <v>0</v>
      </c>
      <c r="I20" s="43">
        <v>0</v>
      </c>
      <c r="J20" s="26">
        <v>9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30" t="s">
        <v>12</v>
      </c>
      <c r="T20" s="40" t="s">
        <v>2</v>
      </c>
      <c r="U20" s="44">
        <f t="shared" ref="U20:Z20" si="0">U24+U126</f>
        <v>928</v>
      </c>
      <c r="V20" s="44">
        <f t="shared" si="0"/>
        <v>1561.5</v>
      </c>
      <c r="W20" s="44">
        <f t="shared" si="0"/>
        <v>964</v>
      </c>
      <c r="X20" s="44">
        <f t="shared" si="0"/>
        <v>900</v>
      </c>
      <c r="Y20" s="44">
        <f t="shared" si="0"/>
        <v>900</v>
      </c>
      <c r="Z20" s="44">
        <f t="shared" si="0"/>
        <v>900</v>
      </c>
      <c r="AA20" s="44">
        <f t="shared" ref="AA20" si="1">AA24+AA126</f>
        <v>900</v>
      </c>
      <c r="AB20" s="44">
        <f>SUM(U20:AA20)</f>
        <v>7053.5</v>
      </c>
      <c r="AC20" s="40">
        <v>2027</v>
      </c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</row>
    <row r="21" spans="1:77" ht="41.45" customHeight="1" x14ac:dyDescent="0.25">
      <c r="A21" s="11"/>
      <c r="B21" s="17"/>
      <c r="C21" s="17"/>
      <c r="D21" s="17"/>
      <c r="E21" s="29"/>
      <c r="F21" s="29"/>
      <c r="G21" s="29"/>
      <c r="H21" s="29"/>
      <c r="I21" s="29"/>
      <c r="J21" s="27"/>
      <c r="K21" s="27"/>
      <c r="L21" s="27"/>
      <c r="M21" s="27"/>
      <c r="N21" s="27"/>
      <c r="O21" s="27"/>
      <c r="P21" s="27"/>
      <c r="Q21" s="27"/>
      <c r="R21" s="27"/>
      <c r="S21" s="31" t="s">
        <v>68</v>
      </c>
      <c r="T21" s="41"/>
      <c r="U21" s="41"/>
      <c r="V21" s="51"/>
      <c r="W21" s="41"/>
      <c r="X21" s="41"/>
      <c r="Y21" s="41"/>
      <c r="Z21" s="41"/>
      <c r="AA21" s="41"/>
      <c r="AB21" s="41"/>
      <c r="AC21" s="4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</row>
    <row r="22" spans="1:77" ht="38.450000000000003" customHeight="1" x14ac:dyDescent="0.25">
      <c r="A22" s="11"/>
      <c r="B22" s="17"/>
      <c r="C22" s="17"/>
      <c r="D22" s="17"/>
      <c r="E22" s="29"/>
      <c r="F22" s="29"/>
      <c r="G22" s="29"/>
      <c r="H22" s="29"/>
      <c r="I22" s="29"/>
      <c r="J22" s="27"/>
      <c r="K22" s="27"/>
      <c r="L22" s="27"/>
      <c r="M22" s="27"/>
      <c r="N22" s="27"/>
      <c r="O22" s="27"/>
      <c r="P22" s="27"/>
      <c r="Q22" s="27"/>
      <c r="R22" s="27"/>
      <c r="S22" s="31" t="s">
        <v>64</v>
      </c>
      <c r="T22" s="41" t="s">
        <v>18</v>
      </c>
      <c r="U22" s="45">
        <v>6800</v>
      </c>
      <c r="V22" s="121">
        <v>6700</v>
      </c>
      <c r="W22" s="45">
        <v>6600</v>
      </c>
      <c r="X22" s="45">
        <v>6500</v>
      </c>
      <c r="Y22" s="45">
        <v>6400</v>
      </c>
      <c r="Z22" s="45">
        <v>6300</v>
      </c>
      <c r="AA22" s="45">
        <v>6200</v>
      </c>
      <c r="AB22" s="45">
        <v>6200</v>
      </c>
      <c r="AC22" s="41">
        <v>2027</v>
      </c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</row>
    <row r="23" spans="1:77" ht="80.099999999999994" customHeight="1" x14ac:dyDescent="0.25">
      <c r="A23" s="11"/>
      <c r="B23" s="17"/>
      <c r="C23" s="17"/>
      <c r="D23" s="17"/>
      <c r="E23" s="29"/>
      <c r="F23" s="29"/>
      <c r="G23" s="29"/>
      <c r="H23" s="29"/>
      <c r="I23" s="29"/>
      <c r="J23" s="27"/>
      <c r="K23" s="27"/>
      <c r="L23" s="27"/>
      <c r="M23" s="27"/>
      <c r="N23" s="27"/>
      <c r="O23" s="27"/>
      <c r="P23" s="27"/>
      <c r="Q23" s="27"/>
      <c r="R23" s="27"/>
      <c r="S23" s="31" t="s">
        <v>65</v>
      </c>
      <c r="T23" s="101" t="s">
        <v>86</v>
      </c>
      <c r="U23" s="46">
        <v>10.6</v>
      </c>
      <c r="V23" s="122">
        <v>10.5</v>
      </c>
      <c r="W23" s="46">
        <v>10.4</v>
      </c>
      <c r="X23" s="46">
        <v>10.3</v>
      </c>
      <c r="Y23" s="46">
        <v>10.199999999999999</v>
      </c>
      <c r="Z23" s="46">
        <v>10.1</v>
      </c>
      <c r="AA23" s="46">
        <v>10</v>
      </c>
      <c r="AB23" s="46">
        <v>10</v>
      </c>
      <c r="AC23" s="41">
        <v>2027</v>
      </c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</row>
    <row r="24" spans="1:77" ht="41.25" customHeight="1" x14ac:dyDescent="0.25">
      <c r="A24" s="22"/>
      <c r="B24" s="65">
        <v>0</v>
      </c>
      <c r="C24" s="65">
        <v>0</v>
      </c>
      <c r="D24" s="65">
        <v>2</v>
      </c>
      <c r="E24" s="70">
        <v>0</v>
      </c>
      <c r="F24" s="70">
        <v>3</v>
      </c>
      <c r="G24" s="70">
        <v>1</v>
      </c>
      <c r="H24" s="70">
        <v>4</v>
      </c>
      <c r="I24" s="70">
        <v>0</v>
      </c>
      <c r="J24" s="65">
        <v>9</v>
      </c>
      <c r="K24" s="65">
        <v>1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32" t="s">
        <v>20</v>
      </c>
      <c r="T24" s="40" t="s">
        <v>2</v>
      </c>
      <c r="U24" s="44">
        <v>600</v>
      </c>
      <c r="V24" s="44">
        <v>800</v>
      </c>
      <c r="W24" s="44">
        <v>800</v>
      </c>
      <c r="X24" s="44">
        <v>800</v>
      </c>
      <c r="Y24" s="44">
        <v>800</v>
      </c>
      <c r="Z24" s="44">
        <v>800</v>
      </c>
      <c r="AA24" s="44">
        <v>800</v>
      </c>
      <c r="AB24" s="44">
        <f>SUM(U24:AA24)</f>
        <v>5400</v>
      </c>
      <c r="AC24" s="42">
        <v>2027</v>
      </c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</row>
    <row r="25" spans="1:77" ht="57.75" customHeight="1" x14ac:dyDescent="0.25">
      <c r="A25" s="11"/>
      <c r="B25" s="65">
        <v>0</v>
      </c>
      <c r="C25" s="65">
        <v>0</v>
      </c>
      <c r="D25" s="65">
        <v>0</v>
      </c>
      <c r="E25" s="70">
        <v>0</v>
      </c>
      <c r="F25" s="70">
        <v>3</v>
      </c>
      <c r="G25" s="70">
        <v>1</v>
      </c>
      <c r="H25" s="70">
        <v>4</v>
      </c>
      <c r="I25" s="70">
        <v>0</v>
      </c>
      <c r="J25" s="65">
        <v>9</v>
      </c>
      <c r="K25" s="65">
        <v>1</v>
      </c>
      <c r="L25" s="65">
        <v>0</v>
      </c>
      <c r="M25" s="65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33" t="s">
        <v>121</v>
      </c>
      <c r="T25" s="42" t="s">
        <v>2</v>
      </c>
      <c r="U25" s="47">
        <v>600</v>
      </c>
      <c r="V25" s="47">
        <v>800</v>
      </c>
      <c r="W25" s="47">
        <v>800</v>
      </c>
      <c r="X25" s="47">
        <v>800</v>
      </c>
      <c r="Y25" s="47">
        <v>800</v>
      </c>
      <c r="Z25" s="47">
        <v>800</v>
      </c>
      <c r="AA25" s="47">
        <v>800</v>
      </c>
      <c r="AB25" s="47">
        <f>SUM(U25:AA25)</f>
        <v>5400</v>
      </c>
      <c r="AC25" s="42">
        <v>2027</v>
      </c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</row>
    <row r="26" spans="1:77" ht="57" customHeight="1" x14ac:dyDescent="0.25">
      <c r="A26" s="11"/>
      <c r="B26" s="11"/>
      <c r="C26" s="11"/>
      <c r="D26" s="11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34" t="s">
        <v>89</v>
      </c>
      <c r="T26" s="41" t="s">
        <v>18</v>
      </c>
      <c r="U26" s="41">
        <v>19</v>
      </c>
      <c r="V26" s="51">
        <v>20</v>
      </c>
      <c r="W26" s="41">
        <v>20</v>
      </c>
      <c r="X26" s="41">
        <v>20</v>
      </c>
      <c r="Y26" s="41">
        <v>20</v>
      </c>
      <c r="Z26" s="41">
        <v>20</v>
      </c>
      <c r="AA26" s="41">
        <v>20</v>
      </c>
      <c r="AB26" s="41">
        <f>SUM(U26:AA26)</f>
        <v>139</v>
      </c>
      <c r="AC26" s="41">
        <v>2027</v>
      </c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</row>
    <row r="27" spans="1:77" ht="45.6" customHeight="1" x14ac:dyDescent="0.25">
      <c r="A27" s="11"/>
      <c r="B27" s="11"/>
      <c r="C27" s="11"/>
      <c r="D27" s="11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35" t="s">
        <v>90</v>
      </c>
      <c r="T27" s="41" t="s">
        <v>18</v>
      </c>
      <c r="U27" s="41">
        <v>6</v>
      </c>
      <c r="V27" s="51">
        <v>6</v>
      </c>
      <c r="W27" s="41">
        <v>6</v>
      </c>
      <c r="X27" s="41">
        <v>6</v>
      </c>
      <c r="Y27" s="41">
        <v>6</v>
      </c>
      <c r="Z27" s="45">
        <v>6</v>
      </c>
      <c r="AA27" s="45">
        <v>6</v>
      </c>
      <c r="AB27" s="45">
        <f>SUM(U27:AA27)</f>
        <v>42</v>
      </c>
      <c r="AC27" s="41">
        <v>2027</v>
      </c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</row>
    <row r="28" spans="1:77" ht="60.95" customHeight="1" x14ac:dyDescent="0.25">
      <c r="A28" s="11"/>
      <c r="B28" s="11"/>
      <c r="C28" s="11"/>
      <c r="D28" s="11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35" t="s">
        <v>116</v>
      </c>
      <c r="T28" s="41" t="s">
        <v>10</v>
      </c>
      <c r="U28" s="41">
        <v>100</v>
      </c>
      <c r="V28" s="51">
        <v>100</v>
      </c>
      <c r="W28" s="41">
        <v>100</v>
      </c>
      <c r="X28" s="41">
        <v>100</v>
      </c>
      <c r="Y28" s="41">
        <v>100</v>
      </c>
      <c r="Z28" s="41">
        <v>100</v>
      </c>
      <c r="AA28" s="41">
        <v>100</v>
      </c>
      <c r="AB28" s="41">
        <v>100</v>
      </c>
      <c r="AC28" s="41">
        <v>2027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</row>
    <row r="29" spans="1:77" ht="39.75" customHeight="1" x14ac:dyDescent="0.25">
      <c r="A29" s="11"/>
      <c r="B29" s="11"/>
      <c r="C29" s="11"/>
      <c r="D29" s="11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35" t="s">
        <v>94</v>
      </c>
      <c r="T29" s="41" t="s">
        <v>18</v>
      </c>
      <c r="U29" s="41">
        <f t="shared" ref="U29:Z29" si="2">U39+U58</f>
        <v>777</v>
      </c>
      <c r="V29" s="41">
        <f t="shared" si="2"/>
        <v>782</v>
      </c>
      <c r="W29" s="41">
        <f t="shared" si="2"/>
        <v>787</v>
      </c>
      <c r="X29" s="41">
        <f t="shared" si="2"/>
        <v>792</v>
      </c>
      <c r="Y29" s="41">
        <f t="shared" si="2"/>
        <v>797</v>
      </c>
      <c r="Z29" s="41">
        <f t="shared" si="2"/>
        <v>802</v>
      </c>
      <c r="AA29" s="41">
        <v>807</v>
      </c>
      <c r="AB29" s="45">
        <f>SUM(U29:AA29)</f>
        <v>5544</v>
      </c>
      <c r="AC29" s="41">
        <v>2027</v>
      </c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</row>
    <row r="30" spans="1:77" s="3" customFormat="1" ht="57.95" customHeight="1" x14ac:dyDescent="0.25">
      <c r="A30" s="11"/>
      <c r="B30" s="11"/>
      <c r="C30" s="11"/>
      <c r="D30" s="11"/>
      <c r="E30" s="12"/>
      <c r="F30" s="12"/>
      <c r="G30" s="12"/>
      <c r="H30" s="12"/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34" t="s">
        <v>69</v>
      </c>
      <c r="T30" s="41" t="s">
        <v>112</v>
      </c>
      <c r="U30" s="41">
        <v>1</v>
      </c>
      <c r="V30" s="51">
        <v>1</v>
      </c>
      <c r="W30" s="41">
        <v>1</v>
      </c>
      <c r="X30" s="41">
        <v>1</v>
      </c>
      <c r="Y30" s="41">
        <v>1</v>
      </c>
      <c r="Z30" s="41">
        <v>1</v>
      </c>
      <c r="AA30" s="41">
        <v>1</v>
      </c>
      <c r="AB30" s="41">
        <v>1</v>
      </c>
      <c r="AC30" s="41">
        <v>2027</v>
      </c>
      <c r="AD30" s="4"/>
    </row>
    <row r="31" spans="1:77" s="3" customFormat="1" ht="24" customHeight="1" x14ac:dyDescent="0.25">
      <c r="A31" s="11"/>
      <c r="B31" s="11"/>
      <c r="C31" s="11"/>
      <c r="D31" s="11"/>
      <c r="E31" s="12"/>
      <c r="F31" s="12"/>
      <c r="G31" s="12"/>
      <c r="H31" s="12"/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31" t="s">
        <v>23</v>
      </c>
      <c r="T31" s="41" t="s">
        <v>18</v>
      </c>
      <c r="U31" s="41">
        <v>19</v>
      </c>
      <c r="V31" s="51">
        <v>20</v>
      </c>
      <c r="W31" s="41">
        <v>20</v>
      </c>
      <c r="X31" s="41">
        <v>20</v>
      </c>
      <c r="Y31" s="41">
        <v>20</v>
      </c>
      <c r="Z31" s="41">
        <v>20</v>
      </c>
      <c r="AA31" s="41">
        <v>20</v>
      </c>
      <c r="AB31" s="41">
        <f>SUM(U31:AA31)</f>
        <v>139</v>
      </c>
      <c r="AC31" s="41">
        <v>2027</v>
      </c>
      <c r="AD31" s="4"/>
    </row>
    <row r="32" spans="1:77" s="3" customFormat="1" ht="58.5" customHeight="1" x14ac:dyDescent="0.25">
      <c r="A32" s="11"/>
      <c r="B32" s="11"/>
      <c r="C32" s="11"/>
      <c r="D32" s="11"/>
      <c r="E32" s="12"/>
      <c r="F32" s="12"/>
      <c r="G32" s="12"/>
      <c r="H32" s="12"/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35" t="s">
        <v>98</v>
      </c>
      <c r="T32" s="41" t="s">
        <v>113</v>
      </c>
      <c r="U32" s="41">
        <v>1</v>
      </c>
      <c r="V32" s="51">
        <v>1</v>
      </c>
      <c r="W32" s="41">
        <v>1</v>
      </c>
      <c r="X32" s="41">
        <v>1</v>
      </c>
      <c r="Y32" s="41">
        <v>1</v>
      </c>
      <c r="Z32" s="41">
        <v>1</v>
      </c>
      <c r="AA32" s="41">
        <v>1</v>
      </c>
      <c r="AB32" s="41">
        <v>1</v>
      </c>
      <c r="AC32" s="48">
        <v>2027</v>
      </c>
      <c r="AD32" s="4"/>
    </row>
    <row r="33" spans="1:30" s="3" customFormat="1" ht="44.25" customHeight="1" x14ac:dyDescent="0.25">
      <c r="A33" s="11"/>
      <c r="B33" s="11"/>
      <c r="C33" s="11"/>
      <c r="D33" s="11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31" t="s">
        <v>159</v>
      </c>
      <c r="T33" s="41" t="s">
        <v>18</v>
      </c>
      <c r="U33" s="45">
        <v>2560</v>
      </c>
      <c r="V33" s="121">
        <v>2900</v>
      </c>
      <c r="W33" s="126">
        <v>0</v>
      </c>
      <c r="X33" s="126">
        <v>0</v>
      </c>
      <c r="Y33" s="126">
        <v>0</v>
      </c>
      <c r="Z33" s="126">
        <v>0</v>
      </c>
      <c r="AA33" s="126">
        <v>0</v>
      </c>
      <c r="AB33" s="126">
        <v>0</v>
      </c>
      <c r="AC33" s="48">
        <v>2022</v>
      </c>
      <c r="AD33" s="4"/>
    </row>
    <row r="34" spans="1:30" s="3" customFormat="1" ht="44.25" customHeight="1" x14ac:dyDescent="0.25">
      <c r="A34" s="11"/>
      <c r="B34" s="11"/>
      <c r="C34" s="11"/>
      <c r="D34" s="11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31" t="s">
        <v>158</v>
      </c>
      <c r="T34" s="41" t="s">
        <v>18</v>
      </c>
      <c r="U34" s="126">
        <v>0</v>
      </c>
      <c r="V34" s="126">
        <v>0</v>
      </c>
      <c r="W34" s="45">
        <v>35150</v>
      </c>
      <c r="X34" s="45">
        <v>35150</v>
      </c>
      <c r="Y34" s="45">
        <v>35150</v>
      </c>
      <c r="Z34" s="45">
        <v>35150</v>
      </c>
      <c r="AA34" s="45">
        <v>35150</v>
      </c>
      <c r="AB34" s="45">
        <f>SUM(U34:AA34)</f>
        <v>175750</v>
      </c>
      <c r="AC34" s="41">
        <v>2027</v>
      </c>
      <c r="AD34" s="4"/>
    </row>
    <row r="35" spans="1:30" s="3" customFormat="1" ht="38.25" customHeight="1" x14ac:dyDescent="0.25">
      <c r="A35" s="11"/>
      <c r="B35" s="11"/>
      <c r="C35" s="11"/>
      <c r="D35" s="11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35" t="s">
        <v>120</v>
      </c>
      <c r="T35" s="41" t="s">
        <v>113</v>
      </c>
      <c r="U35" s="41">
        <v>1</v>
      </c>
      <c r="V35" s="51">
        <v>1</v>
      </c>
      <c r="W35" s="41">
        <v>1</v>
      </c>
      <c r="X35" s="41">
        <v>1</v>
      </c>
      <c r="Y35" s="41">
        <v>1</v>
      </c>
      <c r="Z35" s="41">
        <v>1</v>
      </c>
      <c r="AA35" s="41">
        <v>1</v>
      </c>
      <c r="AB35" s="41">
        <v>1</v>
      </c>
      <c r="AC35" s="41">
        <v>2027</v>
      </c>
      <c r="AD35" s="4"/>
    </row>
    <row r="36" spans="1:30" s="3" customFormat="1" ht="60" customHeight="1" x14ac:dyDescent="0.25">
      <c r="A36" s="11"/>
      <c r="B36" s="11"/>
      <c r="C36" s="11"/>
      <c r="D36" s="11"/>
      <c r="E36" s="12"/>
      <c r="F36" s="12"/>
      <c r="G36" s="12"/>
      <c r="H36" s="12"/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31" t="s">
        <v>160</v>
      </c>
      <c r="T36" s="41" t="s">
        <v>18</v>
      </c>
      <c r="U36" s="45">
        <v>2500</v>
      </c>
      <c r="V36" s="121">
        <v>2850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121">
        <f>U36+V36</f>
        <v>5350</v>
      </c>
      <c r="AC36" s="41">
        <v>2022</v>
      </c>
      <c r="AD36" s="4"/>
    </row>
    <row r="37" spans="1:30" s="3" customFormat="1" ht="60" customHeight="1" x14ac:dyDescent="0.25">
      <c r="A37" s="11"/>
      <c r="B37" s="11"/>
      <c r="C37" s="11"/>
      <c r="D37" s="11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35" t="s">
        <v>162</v>
      </c>
      <c r="T37" s="41" t="s">
        <v>18</v>
      </c>
      <c r="U37" s="51">
        <v>0</v>
      </c>
      <c r="V37" s="51">
        <v>0</v>
      </c>
      <c r="W37" s="45">
        <v>35200</v>
      </c>
      <c r="X37" s="45">
        <v>35200</v>
      </c>
      <c r="Y37" s="45">
        <v>35200</v>
      </c>
      <c r="Z37" s="45">
        <v>35200</v>
      </c>
      <c r="AA37" s="45">
        <v>35200</v>
      </c>
      <c r="AB37" s="45">
        <f>SUM(U37:AA37)</f>
        <v>176000</v>
      </c>
      <c r="AC37" s="41">
        <v>2027</v>
      </c>
      <c r="AD37" s="4"/>
    </row>
    <row r="38" spans="1:30" s="3" customFormat="1" ht="114.75" customHeight="1" x14ac:dyDescent="0.25">
      <c r="A38" s="11"/>
      <c r="B38" s="11"/>
      <c r="C38" s="11"/>
      <c r="D38" s="11"/>
      <c r="E38" s="12"/>
      <c r="F38" s="12"/>
      <c r="G38" s="12"/>
      <c r="H38" s="12"/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35" t="s">
        <v>95</v>
      </c>
      <c r="T38" s="41" t="s">
        <v>112</v>
      </c>
      <c r="U38" s="41">
        <v>1</v>
      </c>
      <c r="V38" s="51">
        <v>1</v>
      </c>
      <c r="W38" s="41">
        <v>1</v>
      </c>
      <c r="X38" s="41">
        <v>1</v>
      </c>
      <c r="Y38" s="41">
        <v>1</v>
      </c>
      <c r="Z38" s="41">
        <v>1</v>
      </c>
      <c r="AA38" s="41">
        <v>1</v>
      </c>
      <c r="AB38" s="41">
        <v>1</v>
      </c>
      <c r="AC38" s="41">
        <v>2027</v>
      </c>
      <c r="AD38" s="4"/>
    </row>
    <row r="39" spans="1:30" s="3" customFormat="1" ht="25.5" customHeight="1" x14ac:dyDescent="0.25">
      <c r="A39" s="11"/>
      <c r="B39" s="11"/>
      <c r="C39" s="11"/>
      <c r="D39" s="11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36" t="s">
        <v>24</v>
      </c>
      <c r="T39" s="41" t="s">
        <v>18</v>
      </c>
      <c r="U39" s="41">
        <v>775</v>
      </c>
      <c r="V39" s="51">
        <v>780</v>
      </c>
      <c r="W39" s="41">
        <v>785</v>
      </c>
      <c r="X39" s="41">
        <v>790</v>
      </c>
      <c r="Y39" s="41">
        <v>795</v>
      </c>
      <c r="Z39" s="41">
        <v>800</v>
      </c>
      <c r="AA39" s="41">
        <v>805</v>
      </c>
      <c r="AB39" s="45">
        <f>SUM(U39:AA39)</f>
        <v>5530</v>
      </c>
      <c r="AC39" s="41">
        <v>2027</v>
      </c>
      <c r="AD39" s="4"/>
    </row>
    <row r="40" spans="1:30" s="3" customFormat="1" ht="117.95" customHeight="1" x14ac:dyDescent="0.25">
      <c r="A40" s="11"/>
      <c r="B40" s="11"/>
      <c r="C40" s="11"/>
      <c r="D40" s="11"/>
      <c r="E40" s="12"/>
      <c r="F40" s="12"/>
      <c r="G40" s="12"/>
      <c r="H40" s="12"/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35" t="s">
        <v>25</v>
      </c>
      <c r="T40" s="41" t="s">
        <v>113</v>
      </c>
      <c r="U40" s="41">
        <v>1</v>
      </c>
      <c r="V40" s="51">
        <v>1</v>
      </c>
      <c r="W40" s="41">
        <v>1</v>
      </c>
      <c r="X40" s="41">
        <v>1</v>
      </c>
      <c r="Y40" s="41">
        <v>1</v>
      </c>
      <c r="Z40" s="41">
        <v>1</v>
      </c>
      <c r="AA40" s="41">
        <v>1</v>
      </c>
      <c r="AB40" s="41">
        <v>1</v>
      </c>
      <c r="AC40" s="41">
        <v>2027</v>
      </c>
      <c r="AD40" s="4"/>
    </row>
    <row r="41" spans="1:30" s="3" customFormat="1" ht="44.25" customHeight="1" x14ac:dyDescent="0.25">
      <c r="A41" s="11"/>
      <c r="B41" s="11"/>
      <c r="C41" s="11"/>
      <c r="D41" s="11"/>
      <c r="E41" s="12"/>
      <c r="F41" s="12"/>
      <c r="G41" s="12"/>
      <c r="H41" s="12"/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35" t="s">
        <v>26</v>
      </c>
      <c r="T41" s="41" t="s">
        <v>10</v>
      </c>
      <c r="U41" s="41">
        <v>100</v>
      </c>
      <c r="V41" s="51">
        <v>100</v>
      </c>
      <c r="W41" s="41">
        <v>100</v>
      </c>
      <c r="X41" s="41">
        <v>100</v>
      </c>
      <c r="Y41" s="41">
        <v>100</v>
      </c>
      <c r="Z41" s="41">
        <v>100</v>
      </c>
      <c r="AA41" s="41">
        <v>100</v>
      </c>
      <c r="AB41" s="41">
        <v>100</v>
      </c>
      <c r="AC41" s="41">
        <v>2027</v>
      </c>
      <c r="AD41" s="4"/>
    </row>
    <row r="42" spans="1:30" s="3" customFormat="1" ht="99.75" customHeight="1" x14ac:dyDescent="0.25">
      <c r="A42" s="11"/>
      <c r="B42" s="11"/>
      <c r="C42" s="11"/>
      <c r="D42" s="11"/>
      <c r="E42" s="12"/>
      <c r="F42" s="12"/>
      <c r="G42" s="12"/>
      <c r="H42" s="12"/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35" t="s">
        <v>27</v>
      </c>
      <c r="T42" s="41" t="s">
        <v>113</v>
      </c>
      <c r="U42" s="41">
        <v>1</v>
      </c>
      <c r="V42" s="51">
        <v>1</v>
      </c>
      <c r="W42" s="41">
        <v>1</v>
      </c>
      <c r="X42" s="41">
        <v>1</v>
      </c>
      <c r="Y42" s="41">
        <v>1</v>
      </c>
      <c r="Z42" s="41">
        <v>1</v>
      </c>
      <c r="AA42" s="41">
        <v>1</v>
      </c>
      <c r="AB42" s="41">
        <v>1</v>
      </c>
      <c r="AC42" s="41">
        <v>2027</v>
      </c>
      <c r="AD42" s="4"/>
    </row>
    <row r="43" spans="1:30" s="3" customFormat="1" ht="42.75" customHeight="1" x14ac:dyDescent="0.25">
      <c r="A43" s="11"/>
      <c r="B43" s="11"/>
      <c r="C43" s="11"/>
      <c r="D43" s="11"/>
      <c r="E43" s="12"/>
      <c r="F43" s="12"/>
      <c r="G43" s="12"/>
      <c r="H43" s="12"/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35" t="s">
        <v>28</v>
      </c>
      <c r="T43" s="41" t="s">
        <v>13</v>
      </c>
      <c r="U43" s="41">
        <v>100</v>
      </c>
      <c r="V43" s="51">
        <v>100</v>
      </c>
      <c r="W43" s="41">
        <v>100</v>
      </c>
      <c r="X43" s="41">
        <v>100</v>
      </c>
      <c r="Y43" s="41">
        <v>100</v>
      </c>
      <c r="Z43" s="41">
        <v>100</v>
      </c>
      <c r="AA43" s="41">
        <v>100</v>
      </c>
      <c r="AB43" s="41">
        <v>100</v>
      </c>
      <c r="AC43" s="48">
        <v>2027</v>
      </c>
      <c r="AD43" s="4"/>
    </row>
    <row r="44" spans="1:30" s="3" customFormat="1" ht="96.6" customHeight="1" x14ac:dyDescent="0.25">
      <c r="A44" s="11"/>
      <c r="B44" s="11"/>
      <c r="C44" s="11"/>
      <c r="D44" s="11"/>
      <c r="E44" s="12"/>
      <c r="F44" s="12"/>
      <c r="G44" s="12"/>
      <c r="H44" s="12"/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35" t="s">
        <v>117</v>
      </c>
      <c r="T44" s="41" t="s">
        <v>114</v>
      </c>
      <c r="U44" s="41">
        <v>1</v>
      </c>
      <c r="V44" s="51">
        <v>1</v>
      </c>
      <c r="W44" s="41">
        <v>1</v>
      </c>
      <c r="X44" s="41">
        <v>1</v>
      </c>
      <c r="Y44" s="41">
        <v>1</v>
      </c>
      <c r="Z44" s="41">
        <v>1</v>
      </c>
      <c r="AA44" s="41">
        <v>1</v>
      </c>
      <c r="AB44" s="41">
        <v>1</v>
      </c>
      <c r="AC44" s="41">
        <v>2027</v>
      </c>
      <c r="AD44" s="4"/>
    </row>
    <row r="45" spans="1:30" s="3" customFormat="1" ht="39.950000000000003" customHeight="1" x14ac:dyDescent="0.25">
      <c r="A45" s="11"/>
      <c r="B45" s="11"/>
      <c r="C45" s="11"/>
      <c r="D45" s="11"/>
      <c r="E45" s="12"/>
      <c r="F45" s="12"/>
      <c r="G45" s="12"/>
      <c r="H45" s="12"/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35" t="s">
        <v>118</v>
      </c>
      <c r="T45" s="41" t="s">
        <v>10</v>
      </c>
      <c r="U45" s="41">
        <v>100</v>
      </c>
      <c r="V45" s="51">
        <v>100</v>
      </c>
      <c r="W45" s="41">
        <v>100</v>
      </c>
      <c r="X45" s="41">
        <v>100</v>
      </c>
      <c r="Y45" s="41">
        <v>100</v>
      </c>
      <c r="Z45" s="41">
        <v>100</v>
      </c>
      <c r="AA45" s="41">
        <v>100</v>
      </c>
      <c r="AB45" s="41">
        <v>100</v>
      </c>
      <c r="AC45" s="41">
        <v>2027</v>
      </c>
      <c r="AD45" s="4"/>
    </row>
    <row r="46" spans="1:30" s="3" customFormat="1" ht="58.5" customHeight="1" x14ac:dyDescent="0.25">
      <c r="A46" s="11"/>
      <c r="B46" s="11"/>
      <c r="C46" s="11"/>
      <c r="D46" s="11"/>
      <c r="E46" s="12"/>
      <c r="F46" s="12"/>
      <c r="G46" s="12"/>
      <c r="H46" s="12"/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35" t="s">
        <v>29</v>
      </c>
      <c r="T46" s="41" t="s">
        <v>113</v>
      </c>
      <c r="U46" s="41">
        <v>1</v>
      </c>
      <c r="V46" s="51">
        <v>1</v>
      </c>
      <c r="W46" s="41">
        <v>1</v>
      </c>
      <c r="X46" s="41">
        <v>1</v>
      </c>
      <c r="Y46" s="41">
        <v>1</v>
      </c>
      <c r="Z46" s="41">
        <v>1</v>
      </c>
      <c r="AA46" s="41">
        <v>1</v>
      </c>
      <c r="AB46" s="41">
        <v>1</v>
      </c>
      <c r="AC46" s="41">
        <v>2027</v>
      </c>
      <c r="AD46" s="4"/>
    </row>
    <row r="47" spans="1:30" s="3" customFormat="1" ht="43.5" customHeight="1" x14ac:dyDescent="0.25">
      <c r="A47" s="11"/>
      <c r="B47" s="11"/>
      <c r="C47" s="11"/>
      <c r="D47" s="11"/>
      <c r="E47" s="12"/>
      <c r="F47" s="12"/>
      <c r="G47" s="12"/>
      <c r="H47" s="12"/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35" t="s">
        <v>30</v>
      </c>
      <c r="T47" s="41" t="s">
        <v>10</v>
      </c>
      <c r="U47" s="41">
        <v>100</v>
      </c>
      <c r="V47" s="51">
        <v>100</v>
      </c>
      <c r="W47" s="41">
        <v>100</v>
      </c>
      <c r="X47" s="41">
        <v>100</v>
      </c>
      <c r="Y47" s="41">
        <v>100</v>
      </c>
      <c r="Z47" s="41">
        <v>100</v>
      </c>
      <c r="AA47" s="41">
        <v>100</v>
      </c>
      <c r="AB47" s="41">
        <v>100</v>
      </c>
      <c r="AC47" s="41">
        <v>2027</v>
      </c>
      <c r="AD47" s="4"/>
    </row>
    <row r="48" spans="1:30" s="3" customFormat="1" ht="59.25" customHeight="1" x14ac:dyDescent="0.25">
      <c r="A48" s="11"/>
      <c r="B48" s="11"/>
      <c r="C48" s="11"/>
      <c r="D48" s="11"/>
      <c r="E48" s="12"/>
      <c r="F48" s="12"/>
      <c r="G48" s="12"/>
      <c r="H48" s="12"/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35" t="s">
        <v>57</v>
      </c>
      <c r="T48" s="41" t="s">
        <v>113</v>
      </c>
      <c r="U48" s="41">
        <v>1</v>
      </c>
      <c r="V48" s="51">
        <v>1</v>
      </c>
      <c r="W48" s="41">
        <v>1</v>
      </c>
      <c r="X48" s="41">
        <v>1</v>
      </c>
      <c r="Y48" s="41">
        <v>1</v>
      </c>
      <c r="Z48" s="41">
        <v>1</v>
      </c>
      <c r="AA48" s="41">
        <v>1</v>
      </c>
      <c r="AB48" s="41">
        <v>1</v>
      </c>
      <c r="AC48" s="41">
        <v>2027</v>
      </c>
      <c r="AD48" s="4"/>
    </row>
    <row r="49" spans="1:30" s="3" customFormat="1" ht="27.75" customHeight="1" x14ac:dyDescent="0.25">
      <c r="A49" s="11"/>
      <c r="B49" s="11"/>
      <c r="C49" s="11"/>
      <c r="D49" s="11"/>
      <c r="E49" s="12"/>
      <c r="F49" s="12"/>
      <c r="G49" s="12"/>
      <c r="H49" s="12"/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35" t="s">
        <v>58</v>
      </c>
      <c r="T49" s="41" t="s">
        <v>18</v>
      </c>
      <c r="U49" s="41">
        <v>6</v>
      </c>
      <c r="V49" s="51">
        <v>6</v>
      </c>
      <c r="W49" s="41">
        <v>6</v>
      </c>
      <c r="X49" s="41">
        <v>6</v>
      </c>
      <c r="Y49" s="41">
        <v>6</v>
      </c>
      <c r="Z49" s="45">
        <v>6</v>
      </c>
      <c r="AA49" s="45">
        <v>6</v>
      </c>
      <c r="AB49" s="45">
        <f>SUM(U49:AA49)</f>
        <v>42</v>
      </c>
      <c r="AC49" s="41">
        <v>2027</v>
      </c>
      <c r="AD49" s="4"/>
    </row>
    <row r="50" spans="1:30" s="3" customFormat="1" ht="58.5" customHeight="1" x14ac:dyDescent="0.25">
      <c r="A50" s="11"/>
      <c r="B50" s="68">
        <v>0</v>
      </c>
      <c r="C50" s="68">
        <v>1</v>
      </c>
      <c r="D50" s="68">
        <v>9</v>
      </c>
      <c r="E50" s="69">
        <v>0</v>
      </c>
      <c r="F50" s="69">
        <v>3</v>
      </c>
      <c r="G50" s="69">
        <v>1</v>
      </c>
      <c r="H50" s="69">
        <v>4</v>
      </c>
      <c r="I50" s="69">
        <v>0</v>
      </c>
      <c r="J50" s="68">
        <v>9</v>
      </c>
      <c r="K50" s="68">
        <v>1</v>
      </c>
      <c r="L50" s="68">
        <v>0</v>
      </c>
      <c r="M50" s="68">
        <v>1</v>
      </c>
      <c r="N50" s="68">
        <v>9</v>
      </c>
      <c r="O50" s="68">
        <v>9</v>
      </c>
      <c r="P50" s="68">
        <v>9</v>
      </c>
      <c r="Q50" s="68">
        <v>9</v>
      </c>
      <c r="R50" s="68">
        <v>9</v>
      </c>
      <c r="S50" s="99" t="s">
        <v>83</v>
      </c>
      <c r="T50" s="100" t="s">
        <v>2</v>
      </c>
      <c r="U50" s="71">
        <v>600</v>
      </c>
      <c r="V50" s="122">
        <v>800</v>
      </c>
      <c r="W50" s="71">
        <v>800</v>
      </c>
      <c r="X50" s="71">
        <v>800</v>
      </c>
      <c r="Y50" s="71">
        <v>800</v>
      </c>
      <c r="Z50" s="71">
        <v>800</v>
      </c>
      <c r="AA50" s="71">
        <v>800</v>
      </c>
      <c r="AB50" s="71">
        <f>SUM(U50:AA50)</f>
        <v>5400</v>
      </c>
      <c r="AC50" s="48">
        <v>2027</v>
      </c>
      <c r="AD50" s="4"/>
    </row>
    <row r="51" spans="1:30" s="3" customFormat="1" ht="30.75" customHeight="1" x14ac:dyDescent="0.25">
      <c r="A51" s="11"/>
      <c r="B51" s="11"/>
      <c r="C51" s="11"/>
      <c r="D51" s="11"/>
      <c r="E51" s="12"/>
      <c r="F51" s="12"/>
      <c r="G51" s="12"/>
      <c r="H51" s="12"/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36" t="s">
        <v>31</v>
      </c>
      <c r="T51" s="41" t="s">
        <v>11</v>
      </c>
      <c r="U51" s="41">
        <v>22</v>
      </c>
      <c r="V51" s="51">
        <v>192</v>
      </c>
      <c r="W51" s="41">
        <v>192</v>
      </c>
      <c r="X51" s="41">
        <v>192</v>
      </c>
      <c r="Y51" s="41">
        <v>192</v>
      </c>
      <c r="Z51" s="41">
        <v>192</v>
      </c>
      <c r="AA51" s="41">
        <v>192</v>
      </c>
      <c r="AB51" s="45">
        <f>SUM(U51:AA51)</f>
        <v>1174</v>
      </c>
      <c r="AC51" s="41">
        <v>2027</v>
      </c>
      <c r="AD51" s="4"/>
    </row>
    <row r="52" spans="1:30" s="3" customFormat="1" ht="42" customHeight="1" x14ac:dyDescent="0.25">
      <c r="A52" s="11"/>
      <c r="B52" s="11"/>
      <c r="C52" s="11"/>
      <c r="D52" s="11"/>
      <c r="E52" s="12"/>
      <c r="F52" s="12"/>
      <c r="G52" s="12"/>
      <c r="H52" s="12"/>
      <c r="I52" s="12"/>
      <c r="J52" s="13"/>
      <c r="K52" s="13"/>
      <c r="L52" s="13"/>
      <c r="M52" s="13"/>
      <c r="N52" s="13"/>
      <c r="O52" s="13"/>
      <c r="P52" s="13"/>
      <c r="Q52" s="13"/>
      <c r="R52" s="13"/>
      <c r="S52" s="36" t="s">
        <v>161</v>
      </c>
      <c r="T52" s="41" t="s">
        <v>157</v>
      </c>
      <c r="U52" s="41">
        <v>0</v>
      </c>
      <c r="V52" s="51">
        <v>0</v>
      </c>
      <c r="W52" s="41">
        <v>3480</v>
      </c>
      <c r="X52" s="41">
        <v>3480</v>
      </c>
      <c r="Y52" s="41">
        <v>3480</v>
      </c>
      <c r="Z52" s="41">
        <v>3480</v>
      </c>
      <c r="AA52" s="41">
        <v>3480</v>
      </c>
      <c r="AB52" s="45">
        <f>SUM(U52:AA52)</f>
        <v>17400</v>
      </c>
      <c r="AC52" s="41">
        <v>2027</v>
      </c>
      <c r="AD52" s="4"/>
    </row>
    <row r="53" spans="1:30" s="3" customFormat="1" ht="36.6" customHeight="1" x14ac:dyDescent="0.25">
      <c r="A53" s="11"/>
      <c r="B53" s="11"/>
      <c r="C53" s="11"/>
      <c r="D53" s="11"/>
      <c r="E53" s="12"/>
      <c r="F53" s="12"/>
      <c r="G53" s="12"/>
      <c r="H53" s="12"/>
      <c r="I53" s="12"/>
      <c r="J53" s="13"/>
      <c r="K53" s="13"/>
      <c r="L53" s="13"/>
      <c r="M53" s="13"/>
      <c r="N53" s="13"/>
      <c r="O53" s="13"/>
      <c r="P53" s="13"/>
      <c r="Q53" s="13"/>
      <c r="R53" s="13"/>
      <c r="S53" s="35" t="s">
        <v>59</v>
      </c>
      <c r="T53" s="41" t="s">
        <v>113</v>
      </c>
      <c r="U53" s="41">
        <v>1</v>
      </c>
      <c r="V53" s="51">
        <v>1</v>
      </c>
      <c r="W53" s="41">
        <v>1</v>
      </c>
      <c r="X53" s="41">
        <v>1</v>
      </c>
      <c r="Y53" s="41">
        <v>1</v>
      </c>
      <c r="Z53" s="41">
        <v>1</v>
      </c>
      <c r="AA53" s="41">
        <v>1</v>
      </c>
      <c r="AB53" s="41">
        <v>1</v>
      </c>
      <c r="AC53" s="41">
        <v>2027</v>
      </c>
      <c r="AD53" s="4"/>
    </row>
    <row r="54" spans="1:30" s="3" customFormat="1" ht="39.75" customHeight="1" x14ac:dyDescent="0.25">
      <c r="A54" s="11"/>
      <c r="B54" s="11"/>
      <c r="C54" s="11"/>
      <c r="D54" s="11"/>
      <c r="E54" s="12"/>
      <c r="F54" s="12"/>
      <c r="G54" s="12"/>
      <c r="H54" s="12"/>
      <c r="I54" s="12"/>
      <c r="J54" s="13"/>
      <c r="K54" s="13"/>
      <c r="L54" s="13"/>
      <c r="M54" s="13"/>
      <c r="N54" s="13"/>
      <c r="O54" s="13"/>
      <c r="P54" s="13"/>
      <c r="Q54" s="13"/>
      <c r="R54" s="13"/>
      <c r="S54" s="35" t="s">
        <v>60</v>
      </c>
      <c r="T54" s="41" t="s">
        <v>18</v>
      </c>
      <c r="U54" s="41">
        <v>4</v>
      </c>
      <c r="V54" s="51">
        <v>4</v>
      </c>
      <c r="W54" s="41">
        <v>4</v>
      </c>
      <c r="X54" s="41">
        <v>4</v>
      </c>
      <c r="Y54" s="41">
        <v>4</v>
      </c>
      <c r="Z54" s="41">
        <v>4</v>
      </c>
      <c r="AA54" s="41">
        <v>4</v>
      </c>
      <c r="AB54" s="41">
        <f>SUM(U54:AA54)</f>
        <v>28</v>
      </c>
      <c r="AC54" s="41">
        <v>2027</v>
      </c>
      <c r="AD54" s="4"/>
    </row>
    <row r="55" spans="1:30" s="3" customFormat="1" ht="114.95" customHeight="1" x14ac:dyDescent="0.25">
      <c r="A55" s="11"/>
      <c r="B55" s="11"/>
      <c r="C55" s="11"/>
      <c r="D55" s="11"/>
      <c r="E55" s="12"/>
      <c r="F55" s="12"/>
      <c r="G55" s="12"/>
      <c r="H55" s="12"/>
      <c r="I55" s="12"/>
      <c r="J55" s="13"/>
      <c r="K55" s="13"/>
      <c r="L55" s="13"/>
      <c r="M55" s="13"/>
      <c r="N55" s="13"/>
      <c r="O55" s="13"/>
      <c r="P55" s="13"/>
      <c r="Q55" s="13"/>
      <c r="R55" s="13"/>
      <c r="S55" s="35" t="s">
        <v>32</v>
      </c>
      <c r="T55" s="41" t="s">
        <v>113</v>
      </c>
      <c r="U55" s="41">
        <v>1</v>
      </c>
      <c r="V55" s="51">
        <v>1</v>
      </c>
      <c r="W55" s="41">
        <v>1</v>
      </c>
      <c r="X55" s="41">
        <v>1</v>
      </c>
      <c r="Y55" s="41">
        <v>1</v>
      </c>
      <c r="Z55" s="41">
        <v>1</v>
      </c>
      <c r="AA55" s="41">
        <v>1</v>
      </c>
      <c r="AB55" s="41">
        <v>1</v>
      </c>
      <c r="AC55" s="41">
        <v>2027</v>
      </c>
      <c r="AD55" s="4"/>
    </row>
    <row r="56" spans="1:30" s="3" customFormat="1" ht="30" customHeight="1" x14ac:dyDescent="0.25">
      <c r="A56" s="11"/>
      <c r="B56" s="11"/>
      <c r="C56" s="11"/>
      <c r="D56" s="11"/>
      <c r="E56" s="12"/>
      <c r="F56" s="12"/>
      <c r="G56" s="12"/>
      <c r="H56" s="12"/>
      <c r="I56" s="12"/>
      <c r="J56" s="13"/>
      <c r="K56" s="13"/>
      <c r="L56" s="13"/>
      <c r="M56" s="13"/>
      <c r="N56" s="13"/>
      <c r="O56" s="13"/>
      <c r="P56" s="13"/>
      <c r="Q56" s="13"/>
      <c r="R56" s="13"/>
      <c r="S56" s="36" t="s">
        <v>33</v>
      </c>
      <c r="T56" s="41" t="s">
        <v>18</v>
      </c>
      <c r="U56" s="51">
        <v>451</v>
      </c>
      <c r="V56" s="51">
        <v>451</v>
      </c>
      <c r="W56" s="48">
        <v>451</v>
      </c>
      <c r="X56" s="48">
        <v>451</v>
      </c>
      <c r="Y56" s="48">
        <v>451</v>
      </c>
      <c r="Z56" s="48">
        <v>451</v>
      </c>
      <c r="AA56" s="48">
        <v>451</v>
      </c>
      <c r="AB56" s="48">
        <v>451</v>
      </c>
      <c r="AC56" s="41">
        <v>2027</v>
      </c>
      <c r="AD56" s="4"/>
    </row>
    <row r="57" spans="1:30" s="3" customFormat="1" ht="57.6" customHeight="1" x14ac:dyDescent="0.25">
      <c r="A57" s="11"/>
      <c r="B57" s="11"/>
      <c r="C57" s="11"/>
      <c r="D57" s="11"/>
      <c r="E57" s="12"/>
      <c r="F57" s="12"/>
      <c r="G57" s="12"/>
      <c r="H57" s="12"/>
      <c r="I57" s="12"/>
      <c r="J57" s="13"/>
      <c r="K57" s="13"/>
      <c r="L57" s="13"/>
      <c r="M57" s="13"/>
      <c r="N57" s="13"/>
      <c r="O57" s="13"/>
      <c r="P57" s="13"/>
      <c r="Q57" s="13"/>
      <c r="R57" s="13"/>
      <c r="S57" s="35" t="s">
        <v>34</v>
      </c>
      <c r="T57" s="41" t="s">
        <v>112</v>
      </c>
      <c r="U57" s="41">
        <v>1</v>
      </c>
      <c r="V57" s="51">
        <v>1</v>
      </c>
      <c r="W57" s="41">
        <v>1</v>
      </c>
      <c r="X57" s="41">
        <v>1</v>
      </c>
      <c r="Y57" s="41">
        <v>1</v>
      </c>
      <c r="Z57" s="41">
        <v>1</v>
      </c>
      <c r="AA57" s="41">
        <v>1</v>
      </c>
      <c r="AB57" s="41">
        <v>1</v>
      </c>
      <c r="AC57" s="41">
        <v>2027</v>
      </c>
      <c r="AD57" s="4"/>
    </row>
    <row r="58" spans="1:30" s="3" customFormat="1" ht="60" customHeight="1" x14ac:dyDescent="0.3">
      <c r="A58" s="11"/>
      <c r="B58" s="11"/>
      <c r="C58" s="11"/>
      <c r="D58" s="11"/>
      <c r="E58" s="12"/>
      <c r="F58" s="12"/>
      <c r="G58" s="12"/>
      <c r="H58" s="12"/>
      <c r="I58" s="12"/>
      <c r="J58" s="13"/>
      <c r="K58" s="13"/>
      <c r="L58" s="13"/>
      <c r="M58" s="13"/>
      <c r="N58" s="13"/>
      <c r="O58" s="13"/>
      <c r="P58" s="13"/>
      <c r="Q58" s="13"/>
      <c r="R58" s="13"/>
      <c r="S58" s="105" t="s">
        <v>119</v>
      </c>
      <c r="T58" s="41" t="s">
        <v>18</v>
      </c>
      <c r="U58" s="41">
        <v>2</v>
      </c>
      <c r="V58" s="51">
        <v>2</v>
      </c>
      <c r="W58" s="41">
        <v>2</v>
      </c>
      <c r="X58" s="41">
        <v>2</v>
      </c>
      <c r="Y58" s="41">
        <v>2</v>
      </c>
      <c r="Z58" s="41">
        <v>2</v>
      </c>
      <c r="AA58" s="41">
        <v>2</v>
      </c>
      <c r="AB58" s="41">
        <f>SUM(U58:AA58)</f>
        <v>14</v>
      </c>
      <c r="AC58" s="41">
        <v>2027</v>
      </c>
      <c r="AD58" s="4"/>
    </row>
    <row r="59" spans="1:30" s="3" customFormat="1" ht="39.950000000000003" customHeight="1" x14ac:dyDescent="0.25">
      <c r="A59" s="11"/>
      <c r="B59" s="23"/>
      <c r="C59" s="23"/>
      <c r="D59" s="23"/>
      <c r="E59" s="24"/>
      <c r="F59" s="24"/>
      <c r="G59" s="24"/>
      <c r="H59" s="24"/>
      <c r="I59" s="24"/>
      <c r="J59" s="25"/>
      <c r="K59" s="25"/>
      <c r="L59" s="25"/>
      <c r="M59" s="25"/>
      <c r="N59" s="25"/>
      <c r="O59" s="25"/>
      <c r="P59" s="25"/>
      <c r="Q59" s="25"/>
      <c r="R59" s="25"/>
      <c r="S59" s="37" t="s">
        <v>122</v>
      </c>
      <c r="T59" s="42" t="s">
        <v>2</v>
      </c>
      <c r="U59" s="102">
        <v>0</v>
      </c>
      <c r="V59" s="102">
        <v>0</v>
      </c>
      <c r="W59" s="102">
        <v>0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42">
        <v>2027</v>
      </c>
      <c r="AD59" s="4"/>
    </row>
    <row r="60" spans="1:30" s="3" customFormat="1" ht="43.5" customHeight="1" x14ac:dyDescent="0.25">
      <c r="A60" s="11"/>
      <c r="B60" s="11"/>
      <c r="C60" s="11"/>
      <c r="D60" s="11"/>
      <c r="E60" s="12"/>
      <c r="F60" s="12"/>
      <c r="G60" s="12"/>
      <c r="H60" s="12"/>
      <c r="I60" s="12"/>
      <c r="J60" s="13"/>
      <c r="K60" s="13"/>
      <c r="L60" s="13"/>
      <c r="M60" s="13"/>
      <c r="N60" s="13"/>
      <c r="O60" s="13"/>
      <c r="P60" s="13"/>
      <c r="Q60" s="13"/>
      <c r="R60" s="13"/>
      <c r="S60" s="34" t="s">
        <v>96</v>
      </c>
      <c r="T60" s="41" t="s">
        <v>18</v>
      </c>
      <c r="U60" s="114">
        <f>U65+U66+U68+U72</f>
        <v>687</v>
      </c>
      <c r="V60" s="114">
        <f>V65+V66+V68+V72</f>
        <v>687</v>
      </c>
      <c r="W60" s="114">
        <f t="shared" ref="W60:Z60" si="3">W65+W66+W68+W72</f>
        <v>687</v>
      </c>
      <c r="X60" s="114">
        <f t="shared" si="3"/>
        <v>1093</v>
      </c>
      <c r="Y60" s="114">
        <f t="shared" si="3"/>
        <v>1093</v>
      </c>
      <c r="Z60" s="114">
        <f t="shared" si="3"/>
        <v>1093</v>
      </c>
      <c r="AA60" s="114">
        <f t="shared" ref="AA60" si="4">AA65+AA66+AA68+AA72</f>
        <v>1093</v>
      </c>
      <c r="AB60" s="63">
        <f>SUM(U60:AA60)</f>
        <v>6433</v>
      </c>
      <c r="AC60" s="41">
        <v>2027</v>
      </c>
      <c r="AD60" s="4"/>
    </row>
    <row r="61" spans="1:30" s="3" customFormat="1" ht="41.25" customHeight="1" x14ac:dyDescent="0.25">
      <c r="A61" s="11"/>
      <c r="B61" s="11"/>
      <c r="C61" s="11"/>
      <c r="D61" s="11"/>
      <c r="E61" s="12"/>
      <c r="F61" s="12"/>
      <c r="G61" s="12"/>
      <c r="H61" s="12"/>
      <c r="I61" s="12"/>
      <c r="J61" s="13"/>
      <c r="K61" s="13"/>
      <c r="L61" s="13"/>
      <c r="M61" s="13"/>
      <c r="N61" s="13"/>
      <c r="O61" s="13"/>
      <c r="P61" s="13"/>
      <c r="Q61" s="13"/>
      <c r="R61" s="13"/>
      <c r="S61" s="34" t="s">
        <v>99</v>
      </c>
      <c r="T61" s="41" t="s">
        <v>18</v>
      </c>
      <c r="U61" s="49">
        <v>4</v>
      </c>
      <c r="V61" s="114">
        <v>4</v>
      </c>
      <c r="W61" s="49">
        <v>4</v>
      </c>
      <c r="X61" s="49">
        <v>4</v>
      </c>
      <c r="Y61" s="49">
        <v>4</v>
      </c>
      <c r="Z61" s="49">
        <v>4</v>
      </c>
      <c r="AA61" s="49">
        <v>4</v>
      </c>
      <c r="AB61" s="49">
        <f>SUM(U61:AA61)</f>
        <v>28</v>
      </c>
      <c r="AC61" s="41">
        <v>2027</v>
      </c>
      <c r="AD61" s="4"/>
    </row>
    <row r="62" spans="1:30" s="3" customFormat="1" ht="40.5" customHeight="1" x14ac:dyDescent="0.25">
      <c r="A62" s="11"/>
      <c r="B62" s="11"/>
      <c r="C62" s="11"/>
      <c r="D62" s="11"/>
      <c r="E62" s="12"/>
      <c r="F62" s="12"/>
      <c r="G62" s="12"/>
      <c r="H62" s="12"/>
      <c r="I62" s="12"/>
      <c r="J62" s="13"/>
      <c r="K62" s="13"/>
      <c r="L62" s="13"/>
      <c r="M62" s="13"/>
      <c r="N62" s="13"/>
      <c r="O62" s="13"/>
      <c r="P62" s="13"/>
      <c r="Q62" s="13"/>
      <c r="R62" s="13"/>
      <c r="S62" s="34" t="s">
        <v>123</v>
      </c>
      <c r="T62" s="41" t="s">
        <v>113</v>
      </c>
      <c r="U62" s="41">
        <v>1</v>
      </c>
      <c r="V62" s="51">
        <v>1</v>
      </c>
      <c r="W62" s="41">
        <v>1</v>
      </c>
      <c r="X62" s="41">
        <v>1</v>
      </c>
      <c r="Y62" s="41">
        <v>1</v>
      </c>
      <c r="Z62" s="41">
        <v>1</v>
      </c>
      <c r="AA62" s="41">
        <v>1</v>
      </c>
      <c r="AB62" s="41">
        <v>1</v>
      </c>
      <c r="AC62" s="41">
        <v>2027</v>
      </c>
      <c r="AD62" s="4"/>
    </row>
    <row r="63" spans="1:30" s="3" customFormat="1" ht="24" customHeight="1" x14ac:dyDescent="0.25">
      <c r="A63" s="11"/>
      <c r="B63" s="11"/>
      <c r="C63" s="11"/>
      <c r="D63" s="11"/>
      <c r="E63" s="12"/>
      <c r="F63" s="12"/>
      <c r="G63" s="12"/>
      <c r="H63" s="12"/>
      <c r="I63" s="12"/>
      <c r="J63" s="13"/>
      <c r="K63" s="13"/>
      <c r="L63" s="13"/>
      <c r="M63" s="13"/>
      <c r="N63" s="13"/>
      <c r="O63" s="13"/>
      <c r="P63" s="13"/>
      <c r="Q63" s="13"/>
      <c r="R63" s="13"/>
      <c r="S63" s="35" t="s">
        <v>35</v>
      </c>
      <c r="T63" s="41" t="s">
        <v>18</v>
      </c>
      <c r="U63" s="49">
        <v>4</v>
      </c>
      <c r="V63" s="114">
        <v>4</v>
      </c>
      <c r="W63" s="49">
        <v>4</v>
      </c>
      <c r="X63" s="49">
        <v>4</v>
      </c>
      <c r="Y63" s="49">
        <v>4</v>
      </c>
      <c r="Z63" s="49">
        <v>4</v>
      </c>
      <c r="AA63" s="49">
        <v>4</v>
      </c>
      <c r="AB63" s="49">
        <f>SUM(U63:AA63)</f>
        <v>28</v>
      </c>
      <c r="AC63" s="41">
        <v>2027</v>
      </c>
      <c r="AD63" s="4"/>
    </row>
    <row r="64" spans="1:30" s="3" customFormat="1" ht="59.45" customHeight="1" x14ac:dyDescent="0.25">
      <c r="A64" s="11"/>
      <c r="B64" s="11"/>
      <c r="C64" s="11"/>
      <c r="D64" s="11"/>
      <c r="E64" s="12"/>
      <c r="F64" s="12"/>
      <c r="G64" s="12"/>
      <c r="H64" s="12"/>
      <c r="I64" s="12"/>
      <c r="J64" s="13"/>
      <c r="K64" s="13"/>
      <c r="L64" s="13"/>
      <c r="M64" s="13"/>
      <c r="N64" s="13"/>
      <c r="O64" s="13"/>
      <c r="P64" s="13"/>
      <c r="Q64" s="13"/>
      <c r="R64" s="13"/>
      <c r="S64" s="35" t="s">
        <v>124</v>
      </c>
      <c r="T64" s="41" t="s">
        <v>113</v>
      </c>
      <c r="U64" s="41">
        <v>1</v>
      </c>
      <c r="V64" s="51">
        <v>1</v>
      </c>
      <c r="W64" s="41">
        <v>1</v>
      </c>
      <c r="X64" s="41">
        <v>1</v>
      </c>
      <c r="Y64" s="41">
        <v>1</v>
      </c>
      <c r="Z64" s="41">
        <v>1</v>
      </c>
      <c r="AA64" s="41">
        <v>1</v>
      </c>
      <c r="AB64" s="41">
        <v>1</v>
      </c>
      <c r="AC64" s="41">
        <v>2027</v>
      </c>
      <c r="AD64" s="4"/>
    </row>
    <row r="65" spans="1:42" s="3" customFormat="1" ht="42" customHeight="1" x14ac:dyDescent="0.25">
      <c r="A65" s="11"/>
      <c r="B65" s="11"/>
      <c r="C65" s="11"/>
      <c r="D65" s="11"/>
      <c r="E65" s="12"/>
      <c r="F65" s="12"/>
      <c r="G65" s="12"/>
      <c r="H65" s="12"/>
      <c r="I65" s="12"/>
      <c r="J65" s="13"/>
      <c r="K65" s="13"/>
      <c r="L65" s="13"/>
      <c r="M65" s="13"/>
      <c r="N65" s="13"/>
      <c r="O65" s="13"/>
      <c r="P65" s="13"/>
      <c r="Q65" s="13"/>
      <c r="R65" s="13"/>
      <c r="S65" s="35" t="s">
        <v>141</v>
      </c>
      <c r="T65" s="41" t="s">
        <v>18</v>
      </c>
      <c r="U65" s="55">
        <v>295</v>
      </c>
      <c r="V65" s="114">
        <v>295</v>
      </c>
      <c r="W65" s="55">
        <v>295</v>
      </c>
      <c r="X65" s="55">
        <v>701</v>
      </c>
      <c r="Y65" s="55">
        <v>701</v>
      </c>
      <c r="Z65" s="55">
        <v>701</v>
      </c>
      <c r="AA65" s="55">
        <v>701</v>
      </c>
      <c r="AB65" s="50">
        <f>SUM(U65:AA65)</f>
        <v>3689</v>
      </c>
      <c r="AC65" s="41">
        <v>2027</v>
      </c>
      <c r="AD65" s="61"/>
    </row>
    <row r="66" spans="1:42" s="3" customFormat="1" ht="42" customHeight="1" x14ac:dyDescent="0.25">
      <c r="A66" s="11"/>
      <c r="B66" s="11"/>
      <c r="C66" s="11"/>
      <c r="D66" s="11"/>
      <c r="E66" s="12"/>
      <c r="F66" s="12"/>
      <c r="G66" s="12"/>
      <c r="H66" s="12"/>
      <c r="I66" s="12"/>
      <c r="J66" s="13"/>
      <c r="K66" s="13"/>
      <c r="L66" s="13"/>
      <c r="M66" s="13"/>
      <c r="N66" s="13"/>
      <c r="O66" s="13"/>
      <c r="P66" s="13"/>
      <c r="Q66" s="13"/>
      <c r="R66" s="13"/>
      <c r="S66" s="35" t="s">
        <v>36</v>
      </c>
      <c r="T66" s="41" t="s">
        <v>18</v>
      </c>
      <c r="U66" s="49">
        <v>220</v>
      </c>
      <c r="V66" s="114">
        <v>220</v>
      </c>
      <c r="W66" s="49">
        <v>220</v>
      </c>
      <c r="X66" s="49">
        <v>220</v>
      </c>
      <c r="Y66" s="49">
        <v>220</v>
      </c>
      <c r="Z66" s="49">
        <v>220</v>
      </c>
      <c r="AA66" s="49">
        <v>220</v>
      </c>
      <c r="AB66" s="50">
        <f>SUM(U66:AA66)</f>
        <v>1540</v>
      </c>
      <c r="AC66" s="41">
        <v>2027</v>
      </c>
      <c r="AD66" s="4"/>
      <c r="AP66" s="62"/>
    </row>
    <row r="67" spans="1:42" s="3" customFormat="1" ht="59.45" customHeight="1" x14ac:dyDescent="0.25">
      <c r="A67" s="11"/>
      <c r="B67" s="11"/>
      <c r="C67" s="11"/>
      <c r="D67" s="11"/>
      <c r="E67" s="12"/>
      <c r="F67" s="12"/>
      <c r="G67" s="12"/>
      <c r="H67" s="12"/>
      <c r="I67" s="12"/>
      <c r="J67" s="13"/>
      <c r="K67" s="13"/>
      <c r="L67" s="13"/>
      <c r="M67" s="13"/>
      <c r="N67" s="13"/>
      <c r="O67" s="13"/>
      <c r="P67" s="13"/>
      <c r="Q67" s="13"/>
      <c r="R67" s="13"/>
      <c r="S67" s="35" t="s">
        <v>125</v>
      </c>
      <c r="T67" s="41" t="s">
        <v>113</v>
      </c>
      <c r="U67" s="41">
        <v>1</v>
      </c>
      <c r="V67" s="51">
        <v>1</v>
      </c>
      <c r="W67" s="41">
        <v>1</v>
      </c>
      <c r="X67" s="41">
        <v>1</v>
      </c>
      <c r="Y67" s="41">
        <v>1</v>
      </c>
      <c r="Z67" s="41">
        <v>1</v>
      </c>
      <c r="AA67" s="41">
        <v>1</v>
      </c>
      <c r="AB67" s="41">
        <v>1</v>
      </c>
      <c r="AC67" s="48">
        <v>2027</v>
      </c>
      <c r="AD67" s="4"/>
    </row>
    <row r="68" spans="1:42" s="3" customFormat="1" ht="40.5" customHeight="1" x14ac:dyDescent="0.25">
      <c r="A68" s="11"/>
      <c r="B68" s="11"/>
      <c r="C68" s="11"/>
      <c r="D68" s="11"/>
      <c r="E68" s="12"/>
      <c r="F68" s="12"/>
      <c r="G68" s="12"/>
      <c r="H68" s="12"/>
      <c r="I68" s="12"/>
      <c r="J68" s="13"/>
      <c r="K68" s="13"/>
      <c r="L68" s="13"/>
      <c r="M68" s="13"/>
      <c r="N68" s="13"/>
      <c r="O68" s="13"/>
      <c r="P68" s="13"/>
      <c r="Q68" s="13"/>
      <c r="R68" s="13"/>
      <c r="S68" s="35" t="s">
        <v>37</v>
      </c>
      <c r="T68" s="41" t="s">
        <v>18</v>
      </c>
      <c r="U68" s="49">
        <v>52</v>
      </c>
      <c r="V68" s="114">
        <v>52</v>
      </c>
      <c r="W68" s="49">
        <v>52</v>
      </c>
      <c r="X68" s="49">
        <v>52</v>
      </c>
      <c r="Y68" s="49">
        <v>52</v>
      </c>
      <c r="Z68" s="49">
        <v>52</v>
      </c>
      <c r="AA68" s="49">
        <v>52</v>
      </c>
      <c r="AB68" s="49">
        <v>52</v>
      </c>
      <c r="AC68" s="41">
        <v>2027</v>
      </c>
      <c r="AD68" s="4"/>
    </row>
    <row r="69" spans="1:42" s="112" customFormat="1" ht="81" customHeight="1" x14ac:dyDescent="0.25">
      <c r="A69" s="108"/>
      <c r="B69" s="108"/>
      <c r="C69" s="108"/>
      <c r="D69" s="108"/>
      <c r="E69" s="109"/>
      <c r="F69" s="109"/>
      <c r="G69" s="109"/>
      <c r="H69" s="109"/>
      <c r="I69" s="109"/>
      <c r="J69" s="110"/>
      <c r="K69" s="110"/>
      <c r="L69" s="110"/>
      <c r="M69" s="110"/>
      <c r="N69" s="110"/>
      <c r="O69" s="110"/>
      <c r="P69" s="110"/>
      <c r="Q69" s="110"/>
      <c r="R69" s="110"/>
      <c r="S69" s="60" t="s">
        <v>126</v>
      </c>
      <c r="T69" s="48" t="s">
        <v>113</v>
      </c>
      <c r="U69" s="48">
        <v>1</v>
      </c>
      <c r="V69" s="51">
        <v>1</v>
      </c>
      <c r="W69" s="48">
        <v>1</v>
      </c>
      <c r="X69" s="48">
        <v>1</v>
      </c>
      <c r="Y69" s="48">
        <v>1</v>
      </c>
      <c r="Z69" s="48">
        <v>1</v>
      </c>
      <c r="AA69" s="48">
        <v>1</v>
      </c>
      <c r="AB69" s="48">
        <v>1</v>
      </c>
      <c r="AC69" s="48">
        <v>2027</v>
      </c>
      <c r="AD69" s="111"/>
    </row>
    <row r="70" spans="1:42" s="3" customFormat="1" ht="39.75" customHeight="1" x14ac:dyDescent="0.25">
      <c r="A70" s="11"/>
      <c r="B70" s="11"/>
      <c r="C70" s="11"/>
      <c r="D70" s="11"/>
      <c r="E70" s="12"/>
      <c r="F70" s="12"/>
      <c r="G70" s="12"/>
      <c r="H70" s="12"/>
      <c r="I70" s="12"/>
      <c r="J70" s="13"/>
      <c r="K70" s="13"/>
      <c r="L70" s="13"/>
      <c r="M70" s="13"/>
      <c r="N70" s="13"/>
      <c r="O70" s="13"/>
      <c r="P70" s="13"/>
      <c r="Q70" s="13"/>
      <c r="R70" s="13"/>
      <c r="S70" s="35" t="s">
        <v>38</v>
      </c>
      <c r="T70" s="41" t="s">
        <v>11</v>
      </c>
      <c r="U70" s="55">
        <v>950</v>
      </c>
      <c r="V70" s="114">
        <v>950</v>
      </c>
      <c r="W70" s="49">
        <v>950</v>
      </c>
      <c r="X70" s="49">
        <v>950</v>
      </c>
      <c r="Y70" s="49">
        <v>950</v>
      </c>
      <c r="Z70" s="49">
        <v>950</v>
      </c>
      <c r="AA70" s="49">
        <v>950</v>
      </c>
      <c r="AB70" s="50">
        <f>SUM(U70:AA70)</f>
        <v>6650</v>
      </c>
      <c r="AC70" s="41">
        <v>2027</v>
      </c>
      <c r="AD70" s="4"/>
    </row>
    <row r="71" spans="1:42" s="3" customFormat="1" ht="38.25" customHeight="1" x14ac:dyDescent="0.25">
      <c r="A71" s="11"/>
      <c r="B71" s="11"/>
      <c r="C71" s="11"/>
      <c r="D71" s="11"/>
      <c r="E71" s="12"/>
      <c r="F71" s="12"/>
      <c r="G71" s="12"/>
      <c r="H71" s="12"/>
      <c r="I71" s="12"/>
      <c r="J71" s="13"/>
      <c r="K71" s="13"/>
      <c r="L71" s="13"/>
      <c r="M71" s="13"/>
      <c r="N71" s="13"/>
      <c r="O71" s="13"/>
      <c r="P71" s="13"/>
      <c r="Q71" s="13"/>
      <c r="R71" s="13"/>
      <c r="S71" s="35" t="s">
        <v>127</v>
      </c>
      <c r="T71" s="41" t="s">
        <v>113</v>
      </c>
      <c r="U71" s="41">
        <v>1</v>
      </c>
      <c r="V71" s="51">
        <v>1</v>
      </c>
      <c r="W71" s="41">
        <v>1</v>
      </c>
      <c r="X71" s="41">
        <v>1</v>
      </c>
      <c r="Y71" s="41">
        <v>1</v>
      </c>
      <c r="Z71" s="41">
        <v>1</v>
      </c>
      <c r="AA71" s="41">
        <v>1</v>
      </c>
      <c r="AB71" s="41">
        <v>1</v>
      </c>
      <c r="AC71" s="41">
        <v>2027</v>
      </c>
      <c r="AD71" s="4"/>
    </row>
    <row r="72" spans="1:42" s="3" customFormat="1" ht="32.25" customHeight="1" x14ac:dyDescent="0.25">
      <c r="A72" s="11"/>
      <c r="B72" s="11"/>
      <c r="C72" s="11"/>
      <c r="D72" s="11"/>
      <c r="E72" s="12"/>
      <c r="F72" s="12"/>
      <c r="G72" s="12"/>
      <c r="H72" s="12"/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36" t="s">
        <v>39</v>
      </c>
      <c r="T72" s="41" t="s">
        <v>18</v>
      </c>
      <c r="U72" s="49">
        <v>120</v>
      </c>
      <c r="V72" s="114">
        <v>120</v>
      </c>
      <c r="W72" s="49">
        <v>120</v>
      </c>
      <c r="X72" s="55">
        <v>120</v>
      </c>
      <c r="Y72" s="49">
        <v>120</v>
      </c>
      <c r="Z72" s="49">
        <v>120</v>
      </c>
      <c r="AA72" s="49">
        <v>120</v>
      </c>
      <c r="AB72" s="49">
        <f>SUM(U72:AA72)</f>
        <v>840</v>
      </c>
      <c r="AC72" s="41">
        <v>2027</v>
      </c>
      <c r="AD72" s="4"/>
    </row>
    <row r="73" spans="1:42" s="3" customFormat="1" ht="40.5" customHeight="1" x14ac:dyDescent="0.25">
      <c r="A73" s="11"/>
      <c r="B73" s="23"/>
      <c r="C73" s="23"/>
      <c r="D73" s="23"/>
      <c r="E73" s="24"/>
      <c r="F73" s="24"/>
      <c r="G73" s="24"/>
      <c r="H73" s="24"/>
      <c r="I73" s="24"/>
      <c r="J73" s="25"/>
      <c r="K73" s="25"/>
      <c r="L73" s="25"/>
      <c r="M73" s="25"/>
      <c r="N73" s="25"/>
      <c r="O73" s="25"/>
      <c r="P73" s="25"/>
      <c r="Q73" s="25"/>
      <c r="R73" s="25"/>
      <c r="S73" s="37" t="s">
        <v>128</v>
      </c>
      <c r="T73" s="42" t="s">
        <v>2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2">
        <v>2027</v>
      </c>
      <c r="AD73" s="4"/>
    </row>
    <row r="74" spans="1:42" s="3" customFormat="1" ht="60" customHeight="1" x14ac:dyDescent="0.25">
      <c r="A74" s="11"/>
      <c r="B74" s="11"/>
      <c r="C74" s="11"/>
      <c r="D74" s="11"/>
      <c r="E74" s="12"/>
      <c r="F74" s="12"/>
      <c r="G74" s="12"/>
      <c r="H74" s="12"/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34" t="s">
        <v>40</v>
      </c>
      <c r="T74" s="41" t="s">
        <v>18</v>
      </c>
      <c r="U74" s="114">
        <f>U78</f>
        <v>104</v>
      </c>
      <c r="V74" s="114">
        <f>V78</f>
        <v>108</v>
      </c>
      <c r="W74" s="114">
        <f t="shared" ref="W74:Z74" si="5">W78</f>
        <v>108</v>
      </c>
      <c r="X74" s="114">
        <f t="shared" si="5"/>
        <v>108</v>
      </c>
      <c r="Y74" s="114">
        <f t="shared" si="5"/>
        <v>108</v>
      </c>
      <c r="Z74" s="114">
        <f t="shared" si="5"/>
        <v>108</v>
      </c>
      <c r="AA74" s="114">
        <f t="shared" ref="AA74" si="6">AA78</f>
        <v>108</v>
      </c>
      <c r="AB74" s="49">
        <f>SUM(U74:AA74)</f>
        <v>752</v>
      </c>
      <c r="AC74" s="41">
        <v>2027</v>
      </c>
      <c r="AD74" s="4"/>
    </row>
    <row r="75" spans="1:42" s="3" customFormat="1" ht="41.25" customHeight="1" x14ac:dyDescent="0.25">
      <c r="A75" s="11"/>
      <c r="B75" s="11"/>
      <c r="C75" s="11"/>
      <c r="D75" s="11"/>
      <c r="E75" s="12"/>
      <c r="F75" s="12"/>
      <c r="G75" s="12"/>
      <c r="H75" s="12"/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34" t="s">
        <v>97</v>
      </c>
      <c r="T75" s="41" t="s">
        <v>18</v>
      </c>
      <c r="U75" s="123">
        <f>U80+U83+U85+U90+U93+U96+U102+U104+U110+U112+U115+U120</f>
        <v>2665</v>
      </c>
      <c r="V75" s="123">
        <f>V80+V83+V85+V90+V93+V96+V102+V104+V110+V112+V115+V120</f>
        <v>2946</v>
      </c>
      <c r="W75" s="123">
        <f t="shared" ref="W75:Z75" si="7">W80+W83+W85+W90+W93+W96+W102+W104+W110+W112+W115+W120</f>
        <v>2946</v>
      </c>
      <c r="X75" s="123">
        <f t="shared" si="7"/>
        <v>10393</v>
      </c>
      <c r="Y75" s="123">
        <f t="shared" si="7"/>
        <v>10393</v>
      </c>
      <c r="Z75" s="123">
        <f t="shared" si="7"/>
        <v>10393</v>
      </c>
      <c r="AA75" s="123">
        <f t="shared" ref="AA75" si="8">AA80+AA83+AA85+AA90+AA93+AA96+AA102+AA104+AA110+AA112+AA115+AA120</f>
        <v>10393</v>
      </c>
      <c r="AB75" s="50">
        <f>SUM(U75:AA75)</f>
        <v>50129</v>
      </c>
      <c r="AC75" s="41">
        <v>2027</v>
      </c>
      <c r="AD75" s="4"/>
    </row>
    <row r="76" spans="1:42" s="3" customFormat="1" ht="38.25" customHeight="1" x14ac:dyDescent="0.25">
      <c r="A76" s="11"/>
      <c r="B76" s="11"/>
      <c r="C76" s="11"/>
      <c r="D76" s="11"/>
      <c r="E76" s="12"/>
      <c r="F76" s="12"/>
      <c r="G76" s="12"/>
      <c r="H76" s="12"/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36" t="s">
        <v>41</v>
      </c>
      <c r="T76" s="41" t="s">
        <v>11</v>
      </c>
      <c r="U76" s="123">
        <f>U81+U84+U86+U88+U91+U94+U98+U100+U105+U107+U109+U113+U116+U121+U123+U125</f>
        <v>81850</v>
      </c>
      <c r="V76" s="123">
        <f>V81+V84+V86+V88+V91+V94+V98+V100+V105+V107+V109+V113+V116+V121+V123+V125</f>
        <v>143370</v>
      </c>
      <c r="W76" s="123">
        <f t="shared" ref="W76:Z76" si="9">W81+W84+W86+W88+W91+W94+W98+W100+W105+W107+W109+W113+W116+W121+W123+W125</f>
        <v>143370</v>
      </c>
      <c r="X76" s="123">
        <f t="shared" si="9"/>
        <v>400631</v>
      </c>
      <c r="Y76" s="123">
        <f t="shared" si="9"/>
        <v>400832</v>
      </c>
      <c r="Z76" s="123">
        <f t="shared" si="9"/>
        <v>401532</v>
      </c>
      <c r="AA76" s="123">
        <f t="shared" ref="AA76" si="10">AA81+AA84+AA86+AA88+AA91+AA94+AA98+AA100+AA105+AA107+AA109+AA113+AA116+AA121+AA123+AA125</f>
        <v>401532</v>
      </c>
      <c r="AB76" s="50">
        <f>SUM(U76:AA76)</f>
        <v>1973117</v>
      </c>
      <c r="AC76" s="48">
        <v>2027</v>
      </c>
      <c r="AD76" s="4"/>
    </row>
    <row r="77" spans="1:42" s="3" customFormat="1" ht="57" customHeight="1" x14ac:dyDescent="0.25">
      <c r="A77" s="11"/>
      <c r="B77" s="11"/>
      <c r="C77" s="11"/>
      <c r="D77" s="11"/>
      <c r="E77" s="12"/>
      <c r="F77" s="12"/>
      <c r="G77" s="12"/>
      <c r="H77" s="12"/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34" t="s">
        <v>129</v>
      </c>
      <c r="T77" s="41" t="s">
        <v>113</v>
      </c>
      <c r="U77" s="41">
        <v>1</v>
      </c>
      <c r="V77" s="51">
        <v>1</v>
      </c>
      <c r="W77" s="41">
        <v>1</v>
      </c>
      <c r="X77" s="41">
        <v>1</v>
      </c>
      <c r="Y77" s="41">
        <v>1</v>
      </c>
      <c r="Z77" s="41">
        <v>1</v>
      </c>
      <c r="AA77" s="41">
        <v>1</v>
      </c>
      <c r="AB77" s="41">
        <v>1</v>
      </c>
      <c r="AC77" s="41">
        <v>2027</v>
      </c>
      <c r="AD77" s="4"/>
    </row>
    <row r="78" spans="1:42" s="3" customFormat="1" ht="26.25" customHeight="1" x14ac:dyDescent="0.25">
      <c r="A78" s="11"/>
      <c r="B78" s="11"/>
      <c r="C78" s="11"/>
      <c r="D78" s="11"/>
      <c r="E78" s="12"/>
      <c r="F78" s="12"/>
      <c r="G78" s="12"/>
      <c r="H78" s="12"/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36" t="s">
        <v>42</v>
      </c>
      <c r="T78" s="41" t="s">
        <v>18</v>
      </c>
      <c r="U78" s="49">
        <v>104</v>
      </c>
      <c r="V78" s="114">
        <v>108</v>
      </c>
      <c r="W78" s="49">
        <v>108</v>
      </c>
      <c r="X78" s="49">
        <v>108</v>
      </c>
      <c r="Y78" s="49">
        <v>108</v>
      </c>
      <c r="Z78" s="49">
        <v>108</v>
      </c>
      <c r="AA78" s="49">
        <v>108</v>
      </c>
      <c r="AB78" s="49">
        <f>SUM(U78:AA78)</f>
        <v>752</v>
      </c>
      <c r="AC78" s="41">
        <v>2027</v>
      </c>
      <c r="AD78" s="4"/>
    </row>
    <row r="79" spans="1:42" s="3" customFormat="1" ht="94.5" customHeight="1" x14ac:dyDescent="0.25">
      <c r="A79" s="11"/>
      <c r="B79" s="11"/>
      <c r="C79" s="11"/>
      <c r="D79" s="11"/>
      <c r="E79" s="12"/>
      <c r="F79" s="12"/>
      <c r="G79" s="12"/>
      <c r="H79" s="12"/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35" t="s">
        <v>130</v>
      </c>
      <c r="T79" s="41" t="s">
        <v>113</v>
      </c>
      <c r="U79" s="41">
        <v>1</v>
      </c>
      <c r="V79" s="51">
        <v>1</v>
      </c>
      <c r="W79" s="41">
        <v>1</v>
      </c>
      <c r="X79" s="41">
        <v>1</v>
      </c>
      <c r="Y79" s="41">
        <v>1</v>
      </c>
      <c r="Z79" s="41">
        <v>1</v>
      </c>
      <c r="AA79" s="41">
        <v>1</v>
      </c>
      <c r="AB79" s="41">
        <v>1</v>
      </c>
      <c r="AC79" s="41">
        <v>2027</v>
      </c>
      <c r="AD79" s="4"/>
    </row>
    <row r="80" spans="1:42" s="3" customFormat="1" ht="26.25" customHeight="1" x14ac:dyDescent="0.25">
      <c r="A80" s="11"/>
      <c r="B80" s="11"/>
      <c r="C80" s="11"/>
      <c r="D80" s="11"/>
      <c r="E80" s="12"/>
      <c r="F80" s="12"/>
      <c r="G80" s="12"/>
      <c r="H80" s="12"/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36" t="s">
        <v>43</v>
      </c>
      <c r="T80" s="41" t="s">
        <v>18</v>
      </c>
      <c r="U80" s="49">
        <v>299</v>
      </c>
      <c r="V80" s="114">
        <v>299</v>
      </c>
      <c r="W80" s="49">
        <v>299</v>
      </c>
      <c r="X80" s="45">
        <v>1402</v>
      </c>
      <c r="Y80" s="45">
        <v>1402</v>
      </c>
      <c r="Z80" s="45">
        <v>1402</v>
      </c>
      <c r="AA80" s="45">
        <v>1402</v>
      </c>
      <c r="AB80" s="50">
        <f>SUM(U80:AA80)</f>
        <v>6505</v>
      </c>
      <c r="AC80" s="41">
        <v>2027</v>
      </c>
      <c r="AD80" s="4"/>
    </row>
    <row r="81" spans="1:30" s="3" customFormat="1" ht="29.25" customHeight="1" x14ac:dyDescent="0.25">
      <c r="A81" s="11"/>
      <c r="B81" s="11"/>
      <c r="C81" s="11"/>
      <c r="D81" s="11"/>
      <c r="E81" s="12"/>
      <c r="F81" s="12"/>
      <c r="G81" s="12"/>
      <c r="H81" s="12"/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36" t="s">
        <v>88</v>
      </c>
      <c r="T81" s="41" t="s">
        <v>11</v>
      </c>
      <c r="U81" s="50">
        <v>22850</v>
      </c>
      <c r="V81" s="123">
        <v>22850</v>
      </c>
      <c r="W81" s="50">
        <v>22850</v>
      </c>
      <c r="X81" s="63">
        <v>38398</v>
      </c>
      <c r="Y81" s="63">
        <v>38398</v>
      </c>
      <c r="Z81" s="63">
        <v>38398</v>
      </c>
      <c r="AA81" s="63">
        <v>38398</v>
      </c>
      <c r="AB81" s="50">
        <f>SUM(U81:AA81)</f>
        <v>222142</v>
      </c>
      <c r="AC81" s="41">
        <v>2027</v>
      </c>
      <c r="AD81" s="4"/>
    </row>
    <row r="82" spans="1:30" s="3" customFormat="1" ht="57" customHeight="1" x14ac:dyDescent="0.25">
      <c r="A82" s="11"/>
      <c r="B82" s="11"/>
      <c r="C82" s="11"/>
      <c r="D82" s="11"/>
      <c r="E82" s="12"/>
      <c r="F82" s="12"/>
      <c r="G82" s="12"/>
      <c r="H82" s="12"/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35" t="s">
        <v>131</v>
      </c>
      <c r="T82" s="41" t="s">
        <v>113</v>
      </c>
      <c r="U82" s="41">
        <v>1</v>
      </c>
      <c r="V82" s="51">
        <v>1</v>
      </c>
      <c r="W82" s="41">
        <v>1</v>
      </c>
      <c r="X82" s="41">
        <v>1</v>
      </c>
      <c r="Y82" s="41">
        <v>1</v>
      </c>
      <c r="Z82" s="41">
        <v>1</v>
      </c>
      <c r="AA82" s="41">
        <v>1</v>
      </c>
      <c r="AB82" s="41">
        <v>1</v>
      </c>
      <c r="AC82" s="41">
        <v>2027</v>
      </c>
      <c r="AD82" s="4"/>
    </row>
    <row r="83" spans="1:30" s="3" customFormat="1" ht="38.25" customHeight="1" x14ac:dyDescent="0.25">
      <c r="A83" s="11"/>
      <c r="B83" s="11"/>
      <c r="C83" s="11"/>
      <c r="D83" s="11"/>
      <c r="E83" s="12"/>
      <c r="F83" s="12"/>
      <c r="G83" s="12"/>
      <c r="H83" s="12"/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35" t="s">
        <v>61</v>
      </c>
      <c r="T83" s="41" t="s">
        <v>18</v>
      </c>
      <c r="U83" s="45">
        <v>20</v>
      </c>
      <c r="V83" s="121">
        <v>20</v>
      </c>
      <c r="W83" s="45">
        <v>20</v>
      </c>
      <c r="X83" s="45">
        <v>20</v>
      </c>
      <c r="Y83" s="45">
        <v>20</v>
      </c>
      <c r="Z83" s="45">
        <v>20</v>
      </c>
      <c r="AA83" s="45">
        <v>20</v>
      </c>
      <c r="AB83" s="49">
        <f>SUM(U83:AA83)</f>
        <v>140</v>
      </c>
      <c r="AC83" s="41">
        <v>2027</v>
      </c>
      <c r="AD83" s="4"/>
    </row>
    <row r="84" spans="1:30" s="3" customFormat="1" ht="39" customHeight="1" x14ac:dyDescent="0.25">
      <c r="A84" s="11"/>
      <c r="B84" s="11"/>
      <c r="C84" s="11"/>
      <c r="D84" s="11"/>
      <c r="E84" s="12"/>
      <c r="F84" s="12"/>
      <c r="G84" s="12"/>
      <c r="H84" s="12"/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35" t="s">
        <v>56</v>
      </c>
      <c r="T84" s="41" t="s">
        <v>11</v>
      </c>
      <c r="U84" s="45">
        <v>7800</v>
      </c>
      <c r="V84" s="121">
        <v>7800</v>
      </c>
      <c r="W84" s="45">
        <v>7800</v>
      </c>
      <c r="X84" s="45">
        <v>7800</v>
      </c>
      <c r="Y84" s="45">
        <v>7800</v>
      </c>
      <c r="Z84" s="45">
        <v>7800</v>
      </c>
      <c r="AA84" s="45">
        <v>7800</v>
      </c>
      <c r="AB84" s="50">
        <f>SUM(U84:AA84)</f>
        <v>54600</v>
      </c>
      <c r="AC84" s="41">
        <v>2027</v>
      </c>
      <c r="AD84" s="4"/>
    </row>
    <row r="85" spans="1:30" s="3" customFormat="1" ht="39.75" customHeight="1" x14ac:dyDescent="0.25">
      <c r="A85" s="11"/>
      <c r="B85" s="11"/>
      <c r="C85" s="11"/>
      <c r="D85" s="11"/>
      <c r="E85" s="12"/>
      <c r="F85" s="12"/>
      <c r="G85" s="12"/>
      <c r="H85" s="12"/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35" t="s">
        <v>63</v>
      </c>
      <c r="T85" s="41" t="s">
        <v>18</v>
      </c>
      <c r="U85" s="45">
        <v>1248</v>
      </c>
      <c r="V85" s="121">
        <v>1248</v>
      </c>
      <c r="W85" s="45">
        <v>1248</v>
      </c>
      <c r="X85" s="127">
        <v>7592</v>
      </c>
      <c r="Y85" s="45">
        <v>7592</v>
      </c>
      <c r="Z85" s="45">
        <v>7592</v>
      </c>
      <c r="AA85" s="45">
        <v>7592</v>
      </c>
      <c r="AB85" s="50">
        <f>SUM(U85:AA85)</f>
        <v>34112</v>
      </c>
      <c r="AC85" s="41">
        <v>2027</v>
      </c>
      <c r="AD85" s="4"/>
    </row>
    <row r="86" spans="1:30" s="3" customFormat="1" ht="37.5" customHeight="1" x14ac:dyDescent="0.25">
      <c r="A86" s="11"/>
      <c r="B86" s="11"/>
      <c r="C86" s="11"/>
      <c r="D86" s="11"/>
      <c r="E86" s="12"/>
      <c r="F86" s="12"/>
      <c r="G86" s="12"/>
      <c r="H86" s="12"/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35" t="s">
        <v>55</v>
      </c>
      <c r="T86" s="41" t="s">
        <v>11</v>
      </c>
      <c r="U86" s="45">
        <v>11900</v>
      </c>
      <c r="V86" s="121">
        <v>11900</v>
      </c>
      <c r="W86" s="45">
        <v>11900</v>
      </c>
      <c r="X86" s="127">
        <v>215432</v>
      </c>
      <c r="Y86" s="45">
        <v>215432</v>
      </c>
      <c r="Z86" s="45">
        <v>215432</v>
      </c>
      <c r="AA86" s="45">
        <v>215432</v>
      </c>
      <c r="AB86" s="50">
        <f>SUM(U86:AA86)</f>
        <v>897428</v>
      </c>
      <c r="AC86" s="41">
        <v>2027</v>
      </c>
      <c r="AD86" s="4"/>
    </row>
    <row r="87" spans="1:30" s="112" customFormat="1" ht="39" customHeight="1" x14ac:dyDescent="0.25">
      <c r="A87" s="108"/>
      <c r="B87" s="108"/>
      <c r="C87" s="108"/>
      <c r="D87" s="108"/>
      <c r="E87" s="109"/>
      <c r="F87" s="109"/>
      <c r="G87" s="109"/>
      <c r="H87" s="109"/>
      <c r="I87" s="109"/>
      <c r="J87" s="110"/>
      <c r="K87" s="110"/>
      <c r="L87" s="110"/>
      <c r="M87" s="110"/>
      <c r="N87" s="110"/>
      <c r="O87" s="110"/>
      <c r="P87" s="110"/>
      <c r="Q87" s="110"/>
      <c r="R87" s="110"/>
      <c r="S87" s="104" t="s">
        <v>132</v>
      </c>
      <c r="T87" s="48" t="s">
        <v>112</v>
      </c>
      <c r="U87" s="48">
        <v>1</v>
      </c>
      <c r="V87" s="51">
        <v>1</v>
      </c>
      <c r="W87" s="48">
        <v>1</v>
      </c>
      <c r="X87" s="48">
        <v>1</v>
      </c>
      <c r="Y87" s="48">
        <v>1</v>
      </c>
      <c r="Z87" s="48">
        <v>1</v>
      </c>
      <c r="AA87" s="48">
        <v>1</v>
      </c>
      <c r="AB87" s="48">
        <v>1</v>
      </c>
      <c r="AC87" s="48">
        <v>2027</v>
      </c>
      <c r="AD87" s="111"/>
    </row>
    <row r="88" spans="1:30" s="3" customFormat="1" ht="36" customHeight="1" x14ac:dyDescent="0.25">
      <c r="A88" s="11"/>
      <c r="B88" s="11"/>
      <c r="C88" s="11"/>
      <c r="D88" s="11"/>
      <c r="E88" s="12"/>
      <c r="F88" s="12"/>
      <c r="G88" s="12"/>
      <c r="H88" s="12"/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35" t="s">
        <v>44</v>
      </c>
      <c r="T88" s="41" t="s">
        <v>11</v>
      </c>
      <c r="U88" s="50">
        <v>1650</v>
      </c>
      <c r="V88" s="123">
        <v>1650</v>
      </c>
      <c r="W88" s="50">
        <v>1650</v>
      </c>
      <c r="X88" s="63">
        <v>40932</v>
      </c>
      <c r="Y88" s="50">
        <v>40932</v>
      </c>
      <c r="Z88" s="50">
        <v>40932</v>
      </c>
      <c r="AA88" s="50">
        <v>40932</v>
      </c>
      <c r="AB88" s="50">
        <f>SUM(U88:AA88)</f>
        <v>168678</v>
      </c>
      <c r="AC88" s="48">
        <v>2027</v>
      </c>
      <c r="AD88" s="4"/>
    </row>
    <row r="89" spans="1:30" s="3" customFormat="1" ht="61.5" customHeight="1" x14ac:dyDescent="0.25">
      <c r="A89" s="11"/>
      <c r="B89" s="11"/>
      <c r="C89" s="11"/>
      <c r="D89" s="11"/>
      <c r="E89" s="12"/>
      <c r="F89" s="12"/>
      <c r="G89" s="12"/>
      <c r="H89" s="12"/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60" t="s">
        <v>142</v>
      </c>
      <c r="T89" s="41" t="s">
        <v>111</v>
      </c>
      <c r="U89" s="41">
        <v>1</v>
      </c>
      <c r="V89" s="51">
        <v>1</v>
      </c>
      <c r="W89" s="41">
        <v>1</v>
      </c>
      <c r="X89" s="41">
        <v>1</v>
      </c>
      <c r="Y89" s="41">
        <v>1</v>
      </c>
      <c r="Z89" s="41">
        <v>1</v>
      </c>
      <c r="AA89" s="41">
        <v>1</v>
      </c>
      <c r="AB89" s="41">
        <v>1</v>
      </c>
      <c r="AC89" s="41">
        <v>2027</v>
      </c>
      <c r="AD89" s="4"/>
    </row>
    <row r="90" spans="1:30" s="3" customFormat="1" ht="27" customHeight="1" x14ac:dyDescent="0.25">
      <c r="A90" s="11"/>
      <c r="B90" s="11"/>
      <c r="C90" s="11"/>
      <c r="D90" s="11"/>
      <c r="E90" s="12"/>
      <c r="F90" s="12"/>
      <c r="G90" s="12"/>
      <c r="H90" s="12"/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36" t="s">
        <v>39</v>
      </c>
      <c r="T90" s="41" t="s">
        <v>18</v>
      </c>
      <c r="U90" s="49">
        <v>110</v>
      </c>
      <c r="V90" s="114">
        <v>110</v>
      </c>
      <c r="W90" s="49">
        <v>110</v>
      </c>
      <c r="X90" s="49">
        <v>110</v>
      </c>
      <c r="Y90" s="49">
        <v>110</v>
      </c>
      <c r="Z90" s="49">
        <v>110</v>
      </c>
      <c r="AA90" s="49">
        <v>110</v>
      </c>
      <c r="AB90" s="49">
        <f>SUM(U90:AA90)</f>
        <v>770</v>
      </c>
      <c r="AC90" s="41">
        <v>2027</v>
      </c>
      <c r="AD90" s="4"/>
    </row>
    <row r="91" spans="1:30" s="3" customFormat="1" ht="21" customHeight="1" x14ac:dyDescent="0.25">
      <c r="A91" s="11"/>
      <c r="B91" s="11"/>
      <c r="C91" s="11"/>
      <c r="D91" s="11"/>
      <c r="E91" s="12"/>
      <c r="F91" s="12"/>
      <c r="G91" s="12"/>
      <c r="H91" s="12"/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36" t="s">
        <v>88</v>
      </c>
      <c r="T91" s="41" t="s">
        <v>11</v>
      </c>
      <c r="U91" s="50">
        <v>8400</v>
      </c>
      <c r="V91" s="123">
        <v>8400</v>
      </c>
      <c r="W91" s="50">
        <v>8400</v>
      </c>
      <c r="X91" s="50">
        <v>8400</v>
      </c>
      <c r="Y91" s="50">
        <v>8400</v>
      </c>
      <c r="Z91" s="50">
        <v>8400</v>
      </c>
      <c r="AA91" s="50">
        <v>8400</v>
      </c>
      <c r="AB91" s="50">
        <f>SUM(U91:AA91)</f>
        <v>58800</v>
      </c>
      <c r="AC91" s="41">
        <v>2027</v>
      </c>
      <c r="AD91" s="4"/>
    </row>
    <row r="92" spans="1:30" s="3" customFormat="1" ht="77.25" customHeight="1" x14ac:dyDescent="0.25">
      <c r="A92" s="11"/>
      <c r="B92" s="11"/>
      <c r="C92" s="11"/>
      <c r="D92" s="11"/>
      <c r="E92" s="12"/>
      <c r="F92" s="12"/>
      <c r="G92" s="12"/>
      <c r="H92" s="12"/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35" t="s">
        <v>133</v>
      </c>
      <c r="T92" s="41" t="s">
        <v>113</v>
      </c>
      <c r="U92" s="41">
        <v>1</v>
      </c>
      <c r="V92" s="51">
        <v>1</v>
      </c>
      <c r="W92" s="41">
        <v>1</v>
      </c>
      <c r="X92" s="41">
        <v>1</v>
      </c>
      <c r="Y92" s="41">
        <v>1</v>
      </c>
      <c r="Z92" s="41">
        <v>1</v>
      </c>
      <c r="AA92" s="41">
        <v>1</v>
      </c>
      <c r="AB92" s="41">
        <v>1</v>
      </c>
      <c r="AC92" s="41">
        <v>2027</v>
      </c>
      <c r="AD92" s="4"/>
    </row>
    <row r="93" spans="1:30" s="3" customFormat="1" ht="24.75" customHeight="1" x14ac:dyDescent="0.25">
      <c r="A93" s="11"/>
      <c r="B93" s="11"/>
      <c r="C93" s="11"/>
      <c r="D93" s="11"/>
      <c r="E93" s="12"/>
      <c r="F93" s="12"/>
      <c r="G93" s="12"/>
      <c r="H93" s="12"/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36" t="s">
        <v>39</v>
      </c>
      <c r="T93" s="41" t="s">
        <v>18</v>
      </c>
      <c r="U93" s="49">
        <v>240</v>
      </c>
      <c r="V93" s="114">
        <v>240</v>
      </c>
      <c r="W93" s="49">
        <v>240</v>
      </c>
      <c r="X93" s="49">
        <v>240</v>
      </c>
      <c r="Y93" s="49">
        <v>240</v>
      </c>
      <c r="Z93" s="49">
        <v>240</v>
      </c>
      <c r="AA93" s="49">
        <v>240</v>
      </c>
      <c r="AB93" s="50">
        <f>SUM(U93:AA93)</f>
        <v>1680</v>
      </c>
      <c r="AC93" s="41">
        <v>2027</v>
      </c>
      <c r="AD93" s="4"/>
    </row>
    <row r="94" spans="1:30" s="3" customFormat="1" ht="26.25" customHeight="1" x14ac:dyDescent="0.25">
      <c r="A94" s="11"/>
      <c r="B94" s="11"/>
      <c r="C94" s="11"/>
      <c r="D94" s="11"/>
      <c r="E94" s="12"/>
      <c r="F94" s="12"/>
      <c r="G94" s="12"/>
      <c r="H94" s="12"/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36" t="s">
        <v>88</v>
      </c>
      <c r="T94" s="41" t="s">
        <v>11</v>
      </c>
      <c r="U94" s="50">
        <v>8900</v>
      </c>
      <c r="V94" s="123">
        <v>8900</v>
      </c>
      <c r="W94" s="50">
        <v>8900</v>
      </c>
      <c r="X94" s="50">
        <v>8900</v>
      </c>
      <c r="Y94" s="50">
        <v>8900</v>
      </c>
      <c r="Z94" s="50">
        <v>8900</v>
      </c>
      <c r="AA94" s="50">
        <v>8900</v>
      </c>
      <c r="AB94" s="50">
        <f>SUM(U94:AA94)</f>
        <v>62300</v>
      </c>
      <c r="AC94" s="41">
        <v>2027</v>
      </c>
      <c r="AD94" s="4"/>
    </row>
    <row r="95" spans="1:30" s="3" customFormat="1" ht="60" customHeight="1" x14ac:dyDescent="0.25">
      <c r="A95" s="11"/>
      <c r="B95" s="11"/>
      <c r="C95" s="11"/>
      <c r="D95" s="11"/>
      <c r="E95" s="12"/>
      <c r="F95" s="12"/>
      <c r="G95" s="12"/>
      <c r="H95" s="12"/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35" t="s">
        <v>134</v>
      </c>
      <c r="T95" s="41" t="s">
        <v>113</v>
      </c>
      <c r="U95" s="41">
        <v>1</v>
      </c>
      <c r="V95" s="51">
        <v>1</v>
      </c>
      <c r="W95" s="41">
        <v>1</v>
      </c>
      <c r="X95" s="41">
        <v>1</v>
      </c>
      <c r="Y95" s="41">
        <v>1</v>
      </c>
      <c r="Z95" s="41">
        <v>1</v>
      </c>
      <c r="AA95" s="41">
        <v>1</v>
      </c>
      <c r="AB95" s="41">
        <v>1</v>
      </c>
      <c r="AC95" s="41">
        <v>2027</v>
      </c>
      <c r="AD95" s="4"/>
    </row>
    <row r="96" spans="1:30" s="3" customFormat="1" ht="39.75" customHeight="1" x14ac:dyDescent="0.25">
      <c r="A96" s="11"/>
      <c r="B96" s="11"/>
      <c r="C96" s="11"/>
      <c r="D96" s="11"/>
      <c r="E96" s="12"/>
      <c r="F96" s="12"/>
      <c r="G96" s="12"/>
      <c r="H96" s="12"/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35" t="s">
        <v>45</v>
      </c>
      <c r="T96" s="41" t="s">
        <v>18</v>
      </c>
      <c r="U96" s="49">
        <v>37</v>
      </c>
      <c r="V96" s="114">
        <v>37</v>
      </c>
      <c r="W96" s="49">
        <v>37</v>
      </c>
      <c r="X96" s="49">
        <v>37</v>
      </c>
      <c r="Y96" s="49">
        <v>37</v>
      </c>
      <c r="Z96" s="49">
        <v>37</v>
      </c>
      <c r="AA96" s="49">
        <v>37</v>
      </c>
      <c r="AB96" s="49">
        <f>SUM(U96:AA96)</f>
        <v>259</v>
      </c>
      <c r="AC96" s="41">
        <v>2027</v>
      </c>
      <c r="AD96" s="4"/>
    </row>
    <row r="97" spans="1:77" s="112" customFormat="1" ht="75.75" customHeight="1" x14ac:dyDescent="0.25">
      <c r="A97" s="108"/>
      <c r="B97" s="108"/>
      <c r="C97" s="108"/>
      <c r="D97" s="108"/>
      <c r="E97" s="109"/>
      <c r="F97" s="109"/>
      <c r="G97" s="109"/>
      <c r="H97" s="109"/>
      <c r="I97" s="109"/>
      <c r="J97" s="110"/>
      <c r="K97" s="110"/>
      <c r="L97" s="110"/>
      <c r="M97" s="110"/>
      <c r="N97" s="110"/>
      <c r="O97" s="110"/>
      <c r="P97" s="110"/>
      <c r="Q97" s="110"/>
      <c r="R97" s="110"/>
      <c r="S97" s="60" t="s">
        <v>135</v>
      </c>
      <c r="T97" s="48" t="s">
        <v>112</v>
      </c>
      <c r="U97" s="48">
        <v>1</v>
      </c>
      <c r="V97" s="51">
        <v>1</v>
      </c>
      <c r="W97" s="48">
        <v>1</v>
      </c>
      <c r="X97" s="48">
        <v>1</v>
      </c>
      <c r="Y97" s="48">
        <v>1</v>
      </c>
      <c r="Z97" s="48">
        <v>1</v>
      </c>
      <c r="AA97" s="48">
        <v>1</v>
      </c>
      <c r="AB97" s="48">
        <v>1</v>
      </c>
      <c r="AC97" s="48">
        <v>2027</v>
      </c>
      <c r="AD97" s="111"/>
    </row>
    <row r="98" spans="1:77" s="112" customFormat="1" ht="29.45" customHeight="1" x14ac:dyDescent="0.25">
      <c r="A98" s="108"/>
      <c r="B98" s="108"/>
      <c r="C98" s="108"/>
      <c r="D98" s="108"/>
      <c r="E98" s="109"/>
      <c r="F98" s="109"/>
      <c r="G98" s="109"/>
      <c r="H98" s="109"/>
      <c r="I98" s="109"/>
      <c r="J98" s="110"/>
      <c r="K98" s="110"/>
      <c r="L98" s="110"/>
      <c r="M98" s="110"/>
      <c r="N98" s="110"/>
      <c r="O98" s="110"/>
      <c r="P98" s="110"/>
      <c r="Q98" s="110"/>
      <c r="R98" s="110"/>
      <c r="S98" s="104" t="s">
        <v>46</v>
      </c>
      <c r="T98" s="48" t="s">
        <v>11</v>
      </c>
      <c r="U98" s="63">
        <v>1950</v>
      </c>
      <c r="V98" s="123">
        <v>1950</v>
      </c>
      <c r="W98" s="63">
        <v>1950</v>
      </c>
      <c r="X98" s="63">
        <v>399</v>
      </c>
      <c r="Y98" s="63">
        <v>600</v>
      </c>
      <c r="Z98" s="63">
        <v>600</v>
      </c>
      <c r="AA98" s="63">
        <v>600</v>
      </c>
      <c r="AB98" s="50">
        <f>SUM(U98:AA98)</f>
        <v>8049</v>
      </c>
      <c r="AC98" s="48">
        <v>2027</v>
      </c>
      <c r="AD98" s="111"/>
    </row>
    <row r="99" spans="1:77" s="112" customFormat="1" ht="56.25" customHeight="1" x14ac:dyDescent="0.25">
      <c r="A99" s="108"/>
      <c r="B99" s="108"/>
      <c r="C99" s="108"/>
      <c r="D99" s="108"/>
      <c r="E99" s="109"/>
      <c r="F99" s="109"/>
      <c r="G99" s="109"/>
      <c r="H99" s="109"/>
      <c r="I99" s="109"/>
      <c r="J99" s="110"/>
      <c r="K99" s="110"/>
      <c r="L99" s="110"/>
      <c r="M99" s="110"/>
      <c r="N99" s="110"/>
      <c r="O99" s="110"/>
      <c r="P99" s="110"/>
      <c r="Q99" s="110"/>
      <c r="R99" s="110"/>
      <c r="S99" s="60" t="s">
        <v>136</v>
      </c>
      <c r="T99" s="48" t="s">
        <v>113</v>
      </c>
      <c r="U99" s="48">
        <v>1</v>
      </c>
      <c r="V99" s="51">
        <v>1</v>
      </c>
      <c r="W99" s="48">
        <v>1</v>
      </c>
      <c r="X99" s="48">
        <v>1</v>
      </c>
      <c r="Y99" s="48">
        <v>1</v>
      </c>
      <c r="Z99" s="48">
        <v>1</v>
      </c>
      <c r="AA99" s="48">
        <v>1</v>
      </c>
      <c r="AB99" s="48">
        <v>1</v>
      </c>
      <c r="AC99" s="48">
        <v>2027</v>
      </c>
      <c r="AD99" s="111"/>
    </row>
    <row r="100" spans="1:77" s="3" customFormat="1" ht="37.5" customHeight="1" x14ac:dyDescent="0.25">
      <c r="A100" s="11"/>
      <c r="B100" s="11"/>
      <c r="C100" s="11"/>
      <c r="D100" s="11"/>
      <c r="E100" s="12"/>
      <c r="F100" s="12"/>
      <c r="G100" s="12"/>
      <c r="H100" s="12"/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36" t="s">
        <v>47</v>
      </c>
      <c r="T100" s="41" t="s">
        <v>11</v>
      </c>
      <c r="U100" s="49">
        <v>550</v>
      </c>
      <c r="V100" s="114">
        <v>550</v>
      </c>
      <c r="W100" s="49">
        <v>550</v>
      </c>
      <c r="X100" s="49">
        <v>550</v>
      </c>
      <c r="Y100" s="49">
        <v>550</v>
      </c>
      <c r="Z100" s="49">
        <v>550</v>
      </c>
      <c r="AA100" s="49">
        <v>550</v>
      </c>
      <c r="AB100" s="50">
        <f>SUM(U100:AA100)</f>
        <v>3850</v>
      </c>
      <c r="AC100" s="41">
        <v>2027</v>
      </c>
      <c r="AD100" s="4"/>
    </row>
    <row r="101" spans="1:77" s="3" customFormat="1" ht="140.25" customHeight="1" x14ac:dyDescent="0.25">
      <c r="A101" s="11"/>
      <c r="B101" s="11"/>
      <c r="C101" s="11"/>
      <c r="D101" s="11"/>
      <c r="E101" s="12"/>
      <c r="F101" s="12"/>
      <c r="G101" s="12"/>
      <c r="H101" s="12"/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35" t="s">
        <v>137</v>
      </c>
      <c r="T101" s="41" t="s">
        <v>113</v>
      </c>
      <c r="U101" s="41">
        <v>1</v>
      </c>
      <c r="V101" s="51">
        <v>1</v>
      </c>
      <c r="W101" s="41">
        <v>1</v>
      </c>
      <c r="X101" s="41">
        <v>1</v>
      </c>
      <c r="Y101" s="41">
        <v>1</v>
      </c>
      <c r="Z101" s="41">
        <v>1</v>
      </c>
      <c r="AA101" s="41">
        <v>1</v>
      </c>
      <c r="AB101" s="41">
        <v>1</v>
      </c>
      <c r="AC101" s="41">
        <v>2027</v>
      </c>
      <c r="AD101" s="4"/>
    </row>
    <row r="102" spans="1:77" s="3" customFormat="1" ht="27" customHeight="1" x14ac:dyDescent="0.25">
      <c r="A102" s="11"/>
      <c r="B102" s="11"/>
      <c r="C102" s="11"/>
      <c r="D102" s="11"/>
      <c r="E102" s="12"/>
      <c r="F102" s="12"/>
      <c r="G102" s="12"/>
      <c r="H102" s="12"/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36" t="s">
        <v>48</v>
      </c>
      <c r="T102" s="41" t="s">
        <v>18</v>
      </c>
      <c r="U102" s="49">
        <v>256</v>
      </c>
      <c r="V102" s="114">
        <v>256</v>
      </c>
      <c r="W102" s="49">
        <v>256</v>
      </c>
      <c r="X102" s="55">
        <v>256</v>
      </c>
      <c r="Y102" s="49">
        <v>256</v>
      </c>
      <c r="Z102" s="49">
        <v>256</v>
      </c>
      <c r="AA102" s="49">
        <v>256</v>
      </c>
      <c r="AB102" s="50">
        <f>SUM(U102:AA102)</f>
        <v>1792</v>
      </c>
      <c r="AC102" s="41">
        <v>2027</v>
      </c>
      <c r="AD102" s="4"/>
    </row>
    <row r="103" spans="1:77" s="3" customFormat="1" ht="54.6" customHeight="1" x14ac:dyDescent="0.25">
      <c r="A103" s="11"/>
      <c r="B103" s="11"/>
      <c r="C103" s="11"/>
      <c r="D103" s="11"/>
      <c r="E103" s="12"/>
      <c r="F103" s="12"/>
      <c r="G103" s="12"/>
      <c r="H103" s="12"/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35" t="s">
        <v>138</v>
      </c>
      <c r="T103" s="41" t="s">
        <v>113</v>
      </c>
      <c r="U103" s="41">
        <v>1</v>
      </c>
      <c r="V103" s="51">
        <v>1</v>
      </c>
      <c r="W103" s="41">
        <v>1</v>
      </c>
      <c r="X103" s="41">
        <v>1</v>
      </c>
      <c r="Y103" s="41">
        <v>1</v>
      </c>
      <c r="Z103" s="41">
        <v>1</v>
      </c>
      <c r="AA103" s="41">
        <v>1</v>
      </c>
      <c r="AB103" s="41">
        <v>1</v>
      </c>
      <c r="AC103" s="41">
        <v>2027</v>
      </c>
      <c r="AD103" s="4"/>
    </row>
    <row r="104" spans="1:77" s="3" customFormat="1" ht="26.25" customHeight="1" x14ac:dyDescent="0.25">
      <c r="A104" s="11"/>
      <c r="B104" s="11"/>
      <c r="C104" s="11"/>
      <c r="D104" s="11"/>
      <c r="E104" s="12"/>
      <c r="F104" s="12"/>
      <c r="G104" s="12"/>
      <c r="H104" s="12"/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36" t="s">
        <v>39</v>
      </c>
      <c r="T104" s="41" t="s">
        <v>18</v>
      </c>
      <c r="U104" s="49">
        <v>150</v>
      </c>
      <c r="V104" s="114">
        <v>150</v>
      </c>
      <c r="W104" s="49">
        <v>150</v>
      </c>
      <c r="X104" s="49">
        <v>150</v>
      </c>
      <c r="Y104" s="49">
        <v>150</v>
      </c>
      <c r="Z104" s="49">
        <v>150</v>
      </c>
      <c r="AA104" s="49">
        <v>150</v>
      </c>
      <c r="AB104" s="50">
        <f>SUM(U104:AA104)</f>
        <v>1050</v>
      </c>
      <c r="AC104" s="41">
        <v>2027</v>
      </c>
      <c r="AD104" s="4"/>
    </row>
    <row r="105" spans="1:77" s="3" customFormat="1" ht="26.25" customHeight="1" x14ac:dyDescent="0.25">
      <c r="A105" s="11"/>
      <c r="B105" s="11"/>
      <c r="C105" s="11"/>
      <c r="D105" s="11"/>
      <c r="E105" s="12"/>
      <c r="F105" s="12"/>
      <c r="G105" s="12"/>
      <c r="H105" s="12"/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36" t="s">
        <v>88</v>
      </c>
      <c r="T105" s="41" t="s">
        <v>11</v>
      </c>
      <c r="U105" s="50">
        <v>13500</v>
      </c>
      <c r="V105" s="123">
        <v>13500</v>
      </c>
      <c r="W105" s="50">
        <v>13500</v>
      </c>
      <c r="X105" s="50">
        <v>13500</v>
      </c>
      <c r="Y105" s="50">
        <v>13500</v>
      </c>
      <c r="Z105" s="50">
        <v>13500</v>
      </c>
      <c r="AA105" s="50">
        <v>13500</v>
      </c>
      <c r="AB105" s="50">
        <f>SUM(U105:AA105)</f>
        <v>94500</v>
      </c>
      <c r="AC105" s="41">
        <v>2027</v>
      </c>
      <c r="AD105" s="4"/>
    </row>
    <row r="106" spans="1:77" s="112" customFormat="1" ht="58.5" customHeight="1" x14ac:dyDescent="0.25">
      <c r="A106" s="108"/>
      <c r="B106" s="108"/>
      <c r="C106" s="108"/>
      <c r="D106" s="108"/>
      <c r="E106" s="109"/>
      <c r="F106" s="109"/>
      <c r="G106" s="109"/>
      <c r="H106" s="109"/>
      <c r="I106" s="109"/>
      <c r="J106" s="110"/>
      <c r="K106" s="110"/>
      <c r="L106" s="110"/>
      <c r="M106" s="110"/>
      <c r="N106" s="110"/>
      <c r="O106" s="110"/>
      <c r="P106" s="110"/>
      <c r="Q106" s="110"/>
      <c r="R106" s="110"/>
      <c r="S106" s="60" t="s">
        <v>139</v>
      </c>
      <c r="T106" s="48" t="s">
        <v>113</v>
      </c>
      <c r="U106" s="48">
        <v>1</v>
      </c>
      <c r="V106" s="51">
        <v>1</v>
      </c>
      <c r="W106" s="48">
        <v>1</v>
      </c>
      <c r="X106" s="48">
        <v>1</v>
      </c>
      <c r="Y106" s="48">
        <v>1</v>
      </c>
      <c r="Z106" s="48">
        <v>1</v>
      </c>
      <c r="AA106" s="48">
        <v>1</v>
      </c>
      <c r="AB106" s="48">
        <v>1</v>
      </c>
      <c r="AC106" s="48">
        <v>2027</v>
      </c>
      <c r="AD106" s="111"/>
    </row>
    <row r="107" spans="1:77" s="3" customFormat="1" ht="27" customHeight="1" x14ac:dyDescent="0.25">
      <c r="A107" s="11"/>
      <c r="B107" s="11"/>
      <c r="C107" s="11"/>
      <c r="D107" s="11"/>
      <c r="E107" s="12"/>
      <c r="F107" s="12"/>
      <c r="G107" s="12"/>
      <c r="H107" s="12"/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36" t="s">
        <v>153</v>
      </c>
      <c r="T107" s="41" t="s">
        <v>11</v>
      </c>
      <c r="U107" s="50">
        <v>1500</v>
      </c>
      <c r="V107" s="123">
        <v>1500</v>
      </c>
      <c r="W107" s="50">
        <v>1500</v>
      </c>
      <c r="X107" s="50">
        <v>1950</v>
      </c>
      <c r="Y107" s="50">
        <v>1950</v>
      </c>
      <c r="Z107" s="50">
        <v>2650</v>
      </c>
      <c r="AA107" s="50">
        <v>2650</v>
      </c>
      <c r="AB107" s="50">
        <f>SUM(U107:AA107)</f>
        <v>13700</v>
      </c>
      <c r="AC107" s="41">
        <v>2027</v>
      </c>
      <c r="AD107" s="4"/>
    </row>
    <row r="108" spans="1:77" s="3" customFormat="1" ht="57" customHeight="1" x14ac:dyDescent="0.25">
      <c r="A108" s="11"/>
      <c r="B108" s="11"/>
      <c r="C108" s="11"/>
      <c r="D108" s="11"/>
      <c r="E108" s="12"/>
      <c r="F108" s="12"/>
      <c r="G108" s="12"/>
      <c r="H108" s="12"/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36" t="s">
        <v>140</v>
      </c>
      <c r="T108" s="41" t="s">
        <v>113</v>
      </c>
      <c r="U108" s="41">
        <v>1</v>
      </c>
      <c r="V108" s="51">
        <v>1</v>
      </c>
      <c r="W108" s="41">
        <v>1</v>
      </c>
      <c r="X108" s="41">
        <v>1</v>
      </c>
      <c r="Y108" s="41">
        <v>1</v>
      </c>
      <c r="Z108" s="41">
        <v>1</v>
      </c>
      <c r="AA108" s="41">
        <v>1</v>
      </c>
      <c r="AB108" s="41">
        <v>1</v>
      </c>
      <c r="AC108" s="41">
        <v>2027</v>
      </c>
      <c r="AD108" s="4"/>
    </row>
    <row r="109" spans="1:77" ht="43.5" customHeight="1" x14ac:dyDescent="0.25">
      <c r="A109" s="11"/>
      <c r="B109" s="11"/>
      <c r="C109" s="11"/>
      <c r="D109" s="11"/>
      <c r="E109" s="12"/>
      <c r="F109" s="12"/>
      <c r="G109" s="12"/>
      <c r="H109" s="12"/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36" t="s">
        <v>49</v>
      </c>
      <c r="T109" s="41" t="s">
        <v>11</v>
      </c>
      <c r="U109" s="50">
        <v>1100</v>
      </c>
      <c r="V109" s="123">
        <v>1100</v>
      </c>
      <c r="W109" s="50">
        <v>1100</v>
      </c>
      <c r="X109" s="50">
        <v>1100</v>
      </c>
      <c r="Y109" s="50">
        <v>1100</v>
      </c>
      <c r="Z109" s="50">
        <v>1100</v>
      </c>
      <c r="AA109" s="50">
        <v>1100</v>
      </c>
      <c r="AB109" s="50">
        <f>SUM(U109:AA109)</f>
        <v>7700</v>
      </c>
      <c r="AC109" s="51">
        <v>2027</v>
      </c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ht="21" customHeight="1" x14ac:dyDescent="0.25">
      <c r="A110" s="11"/>
      <c r="B110" s="11"/>
      <c r="C110" s="11"/>
      <c r="D110" s="11"/>
      <c r="E110" s="12"/>
      <c r="F110" s="12"/>
      <c r="G110" s="12"/>
      <c r="H110" s="12"/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36" t="s">
        <v>62</v>
      </c>
      <c r="T110" s="41" t="s">
        <v>18</v>
      </c>
      <c r="U110" s="49">
        <v>80</v>
      </c>
      <c r="V110" s="114">
        <v>80</v>
      </c>
      <c r="W110" s="49">
        <v>80</v>
      </c>
      <c r="X110" s="49">
        <v>80</v>
      </c>
      <c r="Y110" s="49">
        <v>80</v>
      </c>
      <c r="Z110" s="49">
        <v>80</v>
      </c>
      <c r="AA110" s="49">
        <v>80</v>
      </c>
      <c r="AB110" s="50">
        <f>SUM(U110:AA110)</f>
        <v>560</v>
      </c>
      <c r="AC110" s="51">
        <v>2027</v>
      </c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ht="96" customHeight="1" x14ac:dyDescent="0.25">
      <c r="A111" s="11"/>
      <c r="B111" s="11"/>
      <c r="C111" s="11"/>
      <c r="D111" s="11"/>
      <c r="E111" s="12"/>
      <c r="F111" s="12"/>
      <c r="G111" s="12"/>
      <c r="H111" s="12"/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35" t="s">
        <v>152</v>
      </c>
      <c r="T111" s="41" t="s">
        <v>112</v>
      </c>
      <c r="U111" s="41">
        <v>1</v>
      </c>
      <c r="V111" s="51">
        <v>1</v>
      </c>
      <c r="W111" s="41">
        <v>1</v>
      </c>
      <c r="X111" s="41">
        <v>1</v>
      </c>
      <c r="Y111" s="41">
        <v>1</v>
      </c>
      <c r="Z111" s="41">
        <v>1</v>
      </c>
      <c r="AA111" s="41">
        <v>1</v>
      </c>
      <c r="AB111" s="41">
        <v>1</v>
      </c>
      <c r="AC111" s="41">
        <v>2027</v>
      </c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3" customFormat="1" ht="23.25" customHeight="1" x14ac:dyDescent="0.25">
      <c r="A112" s="11"/>
      <c r="B112" s="11"/>
      <c r="C112" s="11"/>
      <c r="D112" s="11"/>
      <c r="E112" s="12"/>
      <c r="F112" s="12"/>
      <c r="G112" s="12"/>
      <c r="H112" s="12"/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36" t="s">
        <v>39</v>
      </c>
      <c r="T112" s="41" t="s">
        <v>18</v>
      </c>
      <c r="U112" s="49">
        <v>225</v>
      </c>
      <c r="V112" s="114">
        <v>225</v>
      </c>
      <c r="W112" s="49">
        <v>225</v>
      </c>
      <c r="X112" s="49">
        <v>225</v>
      </c>
      <c r="Y112" s="49">
        <v>225</v>
      </c>
      <c r="Z112" s="49">
        <v>225</v>
      </c>
      <c r="AA112" s="49">
        <v>225</v>
      </c>
      <c r="AB112" s="50">
        <f>SUM(U112:AA112)</f>
        <v>1575</v>
      </c>
      <c r="AC112" s="41">
        <v>2027</v>
      </c>
      <c r="AD112" s="4"/>
    </row>
    <row r="113" spans="1:77" s="3" customFormat="1" ht="23.25" customHeight="1" x14ac:dyDescent="0.25">
      <c r="A113" s="11"/>
      <c r="B113" s="11"/>
      <c r="C113" s="11"/>
      <c r="D113" s="11"/>
      <c r="E113" s="12"/>
      <c r="F113" s="12"/>
      <c r="G113" s="12"/>
      <c r="H113" s="12"/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36" t="s">
        <v>88</v>
      </c>
      <c r="T113" s="41" t="s">
        <v>11</v>
      </c>
      <c r="U113" s="50">
        <v>1750</v>
      </c>
      <c r="V113" s="123">
        <v>1750</v>
      </c>
      <c r="W113" s="50">
        <v>1750</v>
      </c>
      <c r="X113" s="50">
        <v>1750</v>
      </c>
      <c r="Y113" s="50">
        <v>1750</v>
      </c>
      <c r="Z113" s="50">
        <v>1750</v>
      </c>
      <c r="AA113" s="50">
        <v>1750</v>
      </c>
      <c r="AB113" s="50">
        <f>SUM(U113:AA113)</f>
        <v>12250</v>
      </c>
      <c r="AC113" s="41">
        <v>2027</v>
      </c>
      <c r="AD113" s="4"/>
    </row>
    <row r="114" spans="1:77" s="3" customFormat="1" ht="56.25" customHeight="1" x14ac:dyDescent="0.25">
      <c r="A114" s="11"/>
      <c r="B114" s="11"/>
      <c r="C114" s="11"/>
      <c r="D114" s="11"/>
      <c r="E114" s="12"/>
      <c r="F114" s="12"/>
      <c r="G114" s="12"/>
      <c r="H114" s="12"/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35" t="s">
        <v>154</v>
      </c>
      <c r="T114" s="41" t="s">
        <v>112</v>
      </c>
      <c r="U114" s="41">
        <v>0</v>
      </c>
      <c r="V114" s="51">
        <v>1</v>
      </c>
      <c r="W114" s="41">
        <v>1</v>
      </c>
      <c r="X114" s="41">
        <v>1</v>
      </c>
      <c r="Y114" s="41">
        <v>1</v>
      </c>
      <c r="Z114" s="41">
        <v>1</v>
      </c>
      <c r="AA114" s="41">
        <v>1</v>
      </c>
      <c r="AB114" s="41">
        <v>1</v>
      </c>
      <c r="AC114" s="41">
        <v>2027</v>
      </c>
      <c r="AD114" s="4"/>
    </row>
    <row r="115" spans="1:77" s="3" customFormat="1" ht="23.25" customHeight="1" x14ac:dyDescent="0.25">
      <c r="A115" s="11"/>
      <c r="B115" s="11"/>
      <c r="C115" s="11"/>
      <c r="D115" s="11"/>
      <c r="E115" s="12"/>
      <c r="F115" s="12"/>
      <c r="G115" s="12"/>
      <c r="H115" s="12"/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36" t="s">
        <v>39</v>
      </c>
      <c r="T115" s="41" t="s">
        <v>18</v>
      </c>
      <c r="U115" s="49">
        <v>0</v>
      </c>
      <c r="V115" s="114">
        <v>220</v>
      </c>
      <c r="W115" s="49">
        <v>220</v>
      </c>
      <c r="X115" s="49">
        <v>220</v>
      </c>
      <c r="Y115" s="49">
        <v>220</v>
      </c>
      <c r="Z115" s="49">
        <v>220</v>
      </c>
      <c r="AA115" s="49">
        <v>220</v>
      </c>
      <c r="AB115" s="50">
        <f>SUM(U115:AA115)</f>
        <v>1320</v>
      </c>
      <c r="AC115" s="41">
        <v>2027</v>
      </c>
      <c r="AD115" s="4"/>
    </row>
    <row r="116" spans="1:77" s="3" customFormat="1" ht="23.25" customHeight="1" x14ac:dyDescent="0.25">
      <c r="A116" s="11"/>
      <c r="B116" s="11"/>
      <c r="C116" s="11"/>
      <c r="D116" s="11"/>
      <c r="E116" s="12"/>
      <c r="F116" s="12"/>
      <c r="G116" s="12"/>
      <c r="H116" s="12"/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36" t="s">
        <v>88</v>
      </c>
      <c r="T116" s="41" t="s">
        <v>11</v>
      </c>
      <c r="U116" s="50">
        <v>0</v>
      </c>
      <c r="V116" s="123">
        <v>33800</v>
      </c>
      <c r="W116" s="50">
        <v>33800</v>
      </c>
      <c r="X116" s="50">
        <v>33800</v>
      </c>
      <c r="Y116" s="50">
        <v>33800</v>
      </c>
      <c r="Z116" s="50">
        <v>33800</v>
      </c>
      <c r="AA116" s="50">
        <v>33800</v>
      </c>
      <c r="AB116" s="50">
        <f>SUM(U116:AA116)</f>
        <v>202800</v>
      </c>
      <c r="AC116" s="41">
        <v>2027</v>
      </c>
      <c r="AD116" s="4"/>
    </row>
    <row r="117" spans="1:77" s="3" customFormat="1" ht="105.75" customHeight="1" x14ac:dyDescent="0.25">
      <c r="A117" s="11"/>
      <c r="B117" s="11"/>
      <c r="C117" s="11"/>
      <c r="D117" s="11"/>
      <c r="E117" s="12"/>
      <c r="F117" s="12"/>
      <c r="G117" s="12"/>
      <c r="H117" s="12"/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35" t="s">
        <v>147</v>
      </c>
      <c r="T117" s="41" t="s">
        <v>112</v>
      </c>
      <c r="U117" s="41">
        <v>0</v>
      </c>
      <c r="V117" s="51">
        <v>1</v>
      </c>
      <c r="W117" s="41">
        <v>1</v>
      </c>
      <c r="X117" s="41">
        <v>1</v>
      </c>
      <c r="Y117" s="41">
        <v>1</v>
      </c>
      <c r="Z117" s="41">
        <v>1</v>
      </c>
      <c r="AA117" s="41">
        <v>1</v>
      </c>
      <c r="AB117" s="41">
        <v>1</v>
      </c>
      <c r="AC117" s="41">
        <v>2027</v>
      </c>
      <c r="AD117" s="4"/>
    </row>
    <row r="118" spans="1:77" s="3" customFormat="1" ht="41.25" customHeight="1" x14ac:dyDescent="0.25">
      <c r="A118" s="11"/>
      <c r="B118" s="11"/>
      <c r="C118" s="11"/>
      <c r="D118" s="11"/>
      <c r="E118" s="12"/>
      <c r="F118" s="12"/>
      <c r="G118" s="12"/>
      <c r="H118" s="12"/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35" t="s">
        <v>148</v>
      </c>
      <c r="T118" s="41" t="s">
        <v>18</v>
      </c>
      <c r="U118" s="49">
        <v>0</v>
      </c>
      <c r="V118" s="114">
        <v>52</v>
      </c>
      <c r="W118" s="49">
        <v>52</v>
      </c>
      <c r="X118" s="49">
        <v>52</v>
      </c>
      <c r="Y118" s="49">
        <v>52</v>
      </c>
      <c r="Z118" s="49">
        <v>52</v>
      </c>
      <c r="AA118" s="49">
        <v>52</v>
      </c>
      <c r="AB118" s="49">
        <v>52</v>
      </c>
      <c r="AC118" s="41">
        <v>2027</v>
      </c>
      <c r="AD118" s="4"/>
    </row>
    <row r="119" spans="1:77" s="3" customFormat="1" ht="77.25" customHeight="1" x14ac:dyDescent="0.25">
      <c r="A119" s="11"/>
      <c r="B119" s="11"/>
      <c r="C119" s="11"/>
      <c r="D119" s="11"/>
      <c r="E119" s="12"/>
      <c r="F119" s="12"/>
      <c r="G119" s="12"/>
      <c r="H119" s="12"/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35" t="s">
        <v>149</v>
      </c>
      <c r="T119" s="41" t="s">
        <v>112</v>
      </c>
      <c r="U119" s="41">
        <v>0</v>
      </c>
      <c r="V119" s="51">
        <v>1</v>
      </c>
      <c r="W119" s="41">
        <v>1</v>
      </c>
      <c r="X119" s="41">
        <v>1</v>
      </c>
      <c r="Y119" s="41">
        <v>1</v>
      </c>
      <c r="Z119" s="41">
        <v>1</v>
      </c>
      <c r="AA119" s="41">
        <v>1</v>
      </c>
      <c r="AB119" s="41">
        <v>1</v>
      </c>
      <c r="AC119" s="41">
        <v>2027</v>
      </c>
      <c r="AD119" s="4"/>
    </row>
    <row r="120" spans="1:77" s="3" customFormat="1" ht="23.25" customHeight="1" x14ac:dyDescent="0.25">
      <c r="A120" s="11"/>
      <c r="B120" s="11"/>
      <c r="C120" s="11"/>
      <c r="D120" s="11"/>
      <c r="E120" s="12"/>
      <c r="F120" s="12"/>
      <c r="G120" s="12"/>
      <c r="H120" s="12"/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36" t="s">
        <v>39</v>
      </c>
      <c r="T120" s="41" t="s">
        <v>18</v>
      </c>
      <c r="U120" s="49">
        <v>0</v>
      </c>
      <c r="V120" s="114">
        <v>61</v>
      </c>
      <c r="W120" s="114">
        <v>61</v>
      </c>
      <c r="X120" s="114">
        <v>61</v>
      </c>
      <c r="Y120" s="114">
        <v>61</v>
      </c>
      <c r="Z120" s="114">
        <v>61</v>
      </c>
      <c r="AA120" s="114">
        <v>61</v>
      </c>
      <c r="AB120" s="114">
        <v>61</v>
      </c>
      <c r="AC120" s="41">
        <v>2027</v>
      </c>
      <c r="AD120" s="4"/>
    </row>
    <row r="121" spans="1:77" s="3" customFormat="1" ht="23.25" customHeight="1" x14ac:dyDescent="0.25">
      <c r="A121" s="11"/>
      <c r="B121" s="11"/>
      <c r="C121" s="11"/>
      <c r="D121" s="11"/>
      <c r="E121" s="12"/>
      <c r="F121" s="12"/>
      <c r="G121" s="12"/>
      <c r="H121" s="12"/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36" t="s">
        <v>88</v>
      </c>
      <c r="T121" s="41" t="s">
        <v>11</v>
      </c>
      <c r="U121" s="50">
        <v>0</v>
      </c>
      <c r="V121" s="123">
        <v>26300</v>
      </c>
      <c r="W121" s="50">
        <v>26300</v>
      </c>
      <c r="X121" s="50">
        <v>26300</v>
      </c>
      <c r="Y121" s="50">
        <v>26300</v>
      </c>
      <c r="Z121" s="50">
        <v>26300</v>
      </c>
      <c r="AA121" s="50">
        <v>26300</v>
      </c>
      <c r="AB121" s="50">
        <f>SUM(U121:AA121)</f>
        <v>157800</v>
      </c>
      <c r="AC121" s="41">
        <v>2027</v>
      </c>
      <c r="AD121" s="4"/>
    </row>
    <row r="122" spans="1:77" s="3" customFormat="1" ht="63.75" customHeight="1" x14ac:dyDescent="0.25">
      <c r="A122" s="11"/>
      <c r="B122" s="11"/>
      <c r="C122" s="11"/>
      <c r="D122" s="11"/>
      <c r="E122" s="12"/>
      <c r="F122" s="12"/>
      <c r="G122" s="12"/>
      <c r="H122" s="12"/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35" t="s">
        <v>150</v>
      </c>
      <c r="T122" s="41" t="s">
        <v>112</v>
      </c>
      <c r="U122" s="41">
        <v>0</v>
      </c>
      <c r="V122" s="51">
        <v>1</v>
      </c>
      <c r="W122" s="41">
        <v>1</v>
      </c>
      <c r="X122" s="41">
        <v>1</v>
      </c>
      <c r="Y122" s="41">
        <v>1</v>
      </c>
      <c r="Z122" s="41">
        <v>1</v>
      </c>
      <c r="AA122" s="41">
        <v>1</v>
      </c>
      <c r="AB122" s="41">
        <v>1</v>
      </c>
      <c r="AC122" s="41">
        <v>2027</v>
      </c>
      <c r="AD122" s="4"/>
    </row>
    <row r="123" spans="1:77" s="3" customFormat="1" ht="23.25" customHeight="1" x14ac:dyDescent="0.25">
      <c r="A123" s="11"/>
      <c r="B123" s="11"/>
      <c r="C123" s="11"/>
      <c r="D123" s="11"/>
      <c r="E123" s="12"/>
      <c r="F123" s="12"/>
      <c r="G123" s="12"/>
      <c r="H123" s="12"/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36" t="s">
        <v>151</v>
      </c>
      <c r="T123" s="41" t="s">
        <v>11</v>
      </c>
      <c r="U123" s="50">
        <v>0</v>
      </c>
      <c r="V123" s="123">
        <v>1400</v>
      </c>
      <c r="W123" s="50">
        <v>1400</v>
      </c>
      <c r="X123" s="50">
        <v>1400</v>
      </c>
      <c r="Y123" s="50">
        <v>1400</v>
      </c>
      <c r="Z123" s="50">
        <v>1400</v>
      </c>
      <c r="AA123" s="50">
        <v>1400</v>
      </c>
      <c r="AB123" s="50">
        <f>SUM(U123:AA123)</f>
        <v>8400</v>
      </c>
      <c r="AC123" s="41">
        <v>2027</v>
      </c>
      <c r="AD123" s="4"/>
    </row>
    <row r="124" spans="1:77" s="3" customFormat="1" ht="63.75" customHeight="1" x14ac:dyDescent="0.25">
      <c r="A124" s="11"/>
      <c r="B124" s="11"/>
      <c r="C124" s="11"/>
      <c r="D124" s="11"/>
      <c r="E124" s="12"/>
      <c r="F124" s="12"/>
      <c r="G124" s="12"/>
      <c r="H124" s="12"/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35" t="s">
        <v>155</v>
      </c>
      <c r="T124" s="41" t="s">
        <v>112</v>
      </c>
      <c r="U124" s="41">
        <v>0</v>
      </c>
      <c r="V124" s="51">
        <v>1</v>
      </c>
      <c r="W124" s="41">
        <v>1</v>
      </c>
      <c r="X124" s="41">
        <v>1</v>
      </c>
      <c r="Y124" s="41">
        <v>1</v>
      </c>
      <c r="Z124" s="41">
        <v>1</v>
      </c>
      <c r="AA124" s="41">
        <v>1</v>
      </c>
      <c r="AB124" s="41">
        <v>1</v>
      </c>
      <c r="AC124" s="41">
        <v>2027</v>
      </c>
      <c r="AD124" s="4"/>
    </row>
    <row r="125" spans="1:77" s="3" customFormat="1" ht="23.25" customHeight="1" x14ac:dyDescent="0.25">
      <c r="A125" s="11"/>
      <c r="B125" s="11"/>
      <c r="C125" s="11"/>
      <c r="D125" s="11"/>
      <c r="E125" s="12"/>
      <c r="F125" s="12"/>
      <c r="G125" s="12"/>
      <c r="H125" s="12"/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36" t="s">
        <v>151</v>
      </c>
      <c r="T125" s="41" t="s">
        <v>11</v>
      </c>
      <c r="U125" s="50">
        <v>0</v>
      </c>
      <c r="V125" s="123">
        <v>20</v>
      </c>
      <c r="W125" s="123">
        <v>20</v>
      </c>
      <c r="X125" s="123">
        <v>20</v>
      </c>
      <c r="Y125" s="123">
        <v>20</v>
      </c>
      <c r="Z125" s="123">
        <v>20</v>
      </c>
      <c r="AA125" s="123">
        <v>20</v>
      </c>
      <c r="AB125" s="50">
        <f>SUM(U125:AA125)</f>
        <v>120</v>
      </c>
      <c r="AC125" s="41">
        <v>2027</v>
      </c>
      <c r="AD125" s="4"/>
    </row>
    <row r="126" spans="1:77" ht="39.6" customHeight="1" x14ac:dyDescent="0.25">
      <c r="A126" s="23"/>
      <c r="B126" s="94">
        <v>0</v>
      </c>
      <c r="C126" s="94">
        <v>1</v>
      </c>
      <c r="D126" s="94">
        <v>9</v>
      </c>
      <c r="E126" s="95">
        <v>0</v>
      </c>
      <c r="F126" s="95">
        <v>3</v>
      </c>
      <c r="G126" s="95">
        <v>1</v>
      </c>
      <c r="H126" s="95">
        <v>0</v>
      </c>
      <c r="I126" s="95">
        <v>0</v>
      </c>
      <c r="J126" s="94">
        <v>9</v>
      </c>
      <c r="K126" s="94">
        <v>2</v>
      </c>
      <c r="L126" s="94">
        <v>0</v>
      </c>
      <c r="M126" s="94">
        <v>0</v>
      </c>
      <c r="N126" s="94">
        <v>0</v>
      </c>
      <c r="O126" s="94">
        <v>0</v>
      </c>
      <c r="P126" s="94">
        <v>0</v>
      </c>
      <c r="Q126" s="94">
        <v>0</v>
      </c>
      <c r="R126" s="94">
        <v>0</v>
      </c>
      <c r="S126" s="32" t="s">
        <v>16</v>
      </c>
      <c r="T126" s="40" t="s">
        <v>2</v>
      </c>
      <c r="U126" s="44">
        <f>U127+U136+U145</f>
        <v>328</v>
      </c>
      <c r="V126" s="44">
        <f t="shared" ref="V126:Z126" si="11">V127+V136+V145</f>
        <v>761.5</v>
      </c>
      <c r="W126" s="44">
        <f>W127+W136+W145</f>
        <v>164</v>
      </c>
      <c r="X126" s="44">
        <f>X127+X136+X145</f>
        <v>100</v>
      </c>
      <c r="Y126" s="44">
        <f t="shared" si="11"/>
        <v>100</v>
      </c>
      <c r="Z126" s="44">
        <f t="shared" si="11"/>
        <v>100</v>
      </c>
      <c r="AA126" s="44">
        <f t="shared" ref="AA126" si="12">AA127+AA136+AA145</f>
        <v>100</v>
      </c>
      <c r="AB126" s="44">
        <f>SUM(U126:AA126)</f>
        <v>1653.5</v>
      </c>
      <c r="AC126" s="42">
        <v>2027</v>
      </c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ht="42.75" customHeight="1" x14ac:dyDescent="0.25">
      <c r="A127" s="23"/>
      <c r="B127" s="94">
        <v>0</v>
      </c>
      <c r="C127" s="94">
        <v>1</v>
      </c>
      <c r="D127" s="94">
        <v>9</v>
      </c>
      <c r="E127" s="95">
        <v>0</v>
      </c>
      <c r="F127" s="95">
        <v>3</v>
      </c>
      <c r="G127" s="95">
        <v>1</v>
      </c>
      <c r="H127" s="95">
        <v>0</v>
      </c>
      <c r="I127" s="95">
        <v>0</v>
      </c>
      <c r="J127" s="94">
        <v>9</v>
      </c>
      <c r="K127" s="94">
        <v>2</v>
      </c>
      <c r="L127" s="94">
        <v>0</v>
      </c>
      <c r="M127" s="94">
        <v>1</v>
      </c>
      <c r="N127" s="94">
        <v>0</v>
      </c>
      <c r="O127" s="96">
        <v>0</v>
      </c>
      <c r="P127" s="96">
        <v>0</v>
      </c>
      <c r="Q127" s="96">
        <v>0</v>
      </c>
      <c r="R127" s="94">
        <v>0</v>
      </c>
      <c r="S127" s="33" t="s">
        <v>75</v>
      </c>
      <c r="T127" s="42" t="s">
        <v>115</v>
      </c>
      <c r="U127" s="47">
        <f>U131+U134</f>
        <v>264</v>
      </c>
      <c r="V127" s="47">
        <f>V131+V134</f>
        <v>100</v>
      </c>
      <c r="W127" s="47">
        <f t="shared" ref="W127:Z127" si="13">W131+W134</f>
        <v>100</v>
      </c>
      <c r="X127" s="47">
        <f t="shared" si="13"/>
        <v>35</v>
      </c>
      <c r="Y127" s="47">
        <f t="shared" si="13"/>
        <v>35</v>
      </c>
      <c r="Z127" s="47">
        <f t="shared" si="13"/>
        <v>35</v>
      </c>
      <c r="AA127" s="47">
        <f t="shared" ref="AA127" si="14">AA131+AA134</f>
        <v>35</v>
      </c>
      <c r="AB127" s="47">
        <f>SUM(U127:AA127)</f>
        <v>604</v>
      </c>
      <c r="AC127" s="42">
        <v>2027</v>
      </c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3" customFormat="1" ht="58.5" customHeight="1" x14ac:dyDescent="0.25">
      <c r="A128" s="11"/>
      <c r="B128" s="27"/>
      <c r="C128" s="27"/>
      <c r="D128" s="27"/>
      <c r="E128" s="28"/>
      <c r="F128" s="28"/>
      <c r="G128" s="28"/>
      <c r="H128" s="28"/>
      <c r="I128" s="28"/>
      <c r="J128" s="27"/>
      <c r="K128" s="27"/>
      <c r="L128" s="27"/>
      <c r="M128" s="27"/>
      <c r="N128" s="27"/>
      <c r="O128" s="27"/>
      <c r="P128" s="27"/>
      <c r="Q128" s="27"/>
      <c r="R128" s="27"/>
      <c r="S128" s="107" t="s">
        <v>66</v>
      </c>
      <c r="T128" s="41" t="s">
        <v>10</v>
      </c>
      <c r="U128" s="45">
        <v>100</v>
      </c>
      <c r="V128" s="121">
        <v>100</v>
      </c>
      <c r="W128" s="45">
        <v>100</v>
      </c>
      <c r="X128" s="45">
        <v>100</v>
      </c>
      <c r="Y128" s="45">
        <v>100</v>
      </c>
      <c r="Z128" s="45">
        <v>100</v>
      </c>
      <c r="AA128" s="45">
        <v>100</v>
      </c>
      <c r="AB128" s="45">
        <v>100</v>
      </c>
      <c r="AC128" s="48">
        <v>2027</v>
      </c>
      <c r="AD128" s="4"/>
    </row>
    <row r="129" spans="1:77" s="3" customFormat="1" ht="57.75" customHeight="1" x14ac:dyDescent="0.25">
      <c r="A129" s="11"/>
      <c r="B129" s="11"/>
      <c r="C129" s="11"/>
      <c r="D129" s="11"/>
      <c r="E129" s="12"/>
      <c r="F129" s="12"/>
      <c r="G129" s="12"/>
      <c r="H129" s="12"/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35" t="s">
        <v>84</v>
      </c>
      <c r="T129" s="41" t="s">
        <v>111</v>
      </c>
      <c r="U129" s="41">
        <v>1</v>
      </c>
      <c r="V129" s="51">
        <v>1</v>
      </c>
      <c r="W129" s="41">
        <v>1</v>
      </c>
      <c r="X129" s="41">
        <v>1</v>
      </c>
      <c r="Y129" s="41">
        <v>1</v>
      </c>
      <c r="Z129" s="41">
        <v>1</v>
      </c>
      <c r="AA129" s="41">
        <v>1</v>
      </c>
      <c r="AB129" s="41">
        <v>1</v>
      </c>
      <c r="AC129" s="41">
        <v>2027</v>
      </c>
      <c r="AD129" s="4"/>
    </row>
    <row r="130" spans="1:77" s="3" customFormat="1" ht="36.75" customHeight="1" x14ac:dyDescent="0.25">
      <c r="A130" s="11"/>
      <c r="B130" s="11"/>
      <c r="C130" s="11"/>
      <c r="D130" s="11"/>
      <c r="E130" s="12"/>
      <c r="F130" s="12"/>
      <c r="G130" s="12"/>
      <c r="H130" s="12"/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34" t="s">
        <v>50</v>
      </c>
      <c r="T130" s="41" t="s">
        <v>10</v>
      </c>
      <c r="U130" s="45">
        <v>100</v>
      </c>
      <c r="V130" s="121">
        <v>100</v>
      </c>
      <c r="W130" s="45">
        <v>100</v>
      </c>
      <c r="X130" s="45">
        <v>100</v>
      </c>
      <c r="Y130" s="45">
        <v>100</v>
      </c>
      <c r="Z130" s="45">
        <v>100</v>
      </c>
      <c r="AA130" s="45">
        <v>100</v>
      </c>
      <c r="AB130" s="45">
        <v>100</v>
      </c>
      <c r="AC130" s="48">
        <v>2027</v>
      </c>
      <c r="AD130" s="4"/>
    </row>
    <row r="131" spans="1:77" ht="111.75" customHeight="1" x14ac:dyDescent="0.25">
      <c r="A131" s="23"/>
      <c r="B131" s="97">
        <v>0</v>
      </c>
      <c r="C131" s="97">
        <v>1</v>
      </c>
      <c r="D131" s="97">
        <v>9</v>
      </c>
      <c r="E131" s="98">
        <v>0</v>
      </c>
      <c r="F131" s="98">
        <v>3</v>
      </c>
      <c r="G131" s="98">
        <v>1</v>
      </c>
      <c r="H131" s="98">
        <v>0</v>
      </c>
      <c r="I131" s="98">
        <v>0</v>
      </c>
      <c r="J131" s="97">
        <v>9</v>
      </c>
      <c r="K131" s="97">
        <v>2</v>
      </c>
      <c r="L131" s="97">
        <v>0</v>
      </c>
      <c r="M131" s="97">
        <v>1</v>
      </c>
      <c r="N131" s="97">
        <v>9</v>
      </c>
      <c r="O131" s="97">
        <v>9</v>
      </c>
      <c r="P131" s="97">
        <v>9</v>
      </c>
      <c r="Q131" s="97">
        <v>9</v>
      </c>
      <c r="R131" s="97">
        <v>9</v>
      </c>
      <c r="S131" s="104" t="s">
        <v>143</v>
      </c>
      <c r="T131" s="51" t="s">
        <v>2</v>
      </c>
      <c r="U131" s="71">
        <v>244</v>
      </c>
      <c r="V131" s="122">
        <v>65</v>
      </c>
      <c r="W131" s="71">
        <v>65</v>
      </c>
      <c r="X131" s="71">
        <v>0</v>
      </c>
      <c r="Y131" s="71">
        <v>0</v>
      </c>
      <c r="Z131" s="71">
        <v>0</v>
      </c>
      <c r="AA131" s="71">
        <v>0</v>
      </c>
      <c r="AB131" s="71">
        <f>SUM(U131:AA131)</f>
        <v>374</v>
      </c>
      <c r="AC131" s="48">
        <v>2023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ht="38.25" customHeight="1" x14ac:dyDescent="0.25">
      <c r="A132" s="11"/>
      <c r="B132" s="11"/>
      <c r="C132" s="11"/>
      <c r="D132" s="11"/>
      <c r="E132" s="12"/>
      <c r="F132" s="12"/>
      <c r="G132" s="12"/>
      <c r="H132" s="12"/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35" t="s">
        <v>76</v>
      </c>
      <c r="T132" s="41" t="s">
        <v>18</v>
      </c>
      <c r="U132" s="41">
        <v>1</v>
      </c>
      <c r="V132" s="51">
        <v>1</v>
      </c>
      <c r="W132" s="41">
        <v>1</v>
      </c>
      <c r="X132" s="41">
        <v>0</v>
      </c>
      <c r="Y132" s="41">
        <v>0</v>
      </c>
      <c r="Z132" s="41">
        <v>0</v>
      </c>
      <c r="AA132" s="41">
        <v>0</v>
      </c>
      <c r="AB132" s="41">
        <v>3</v>
      </c>
      <c r="AC132" s="48">
        <v>2023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ht="38.25" customHeight="1" x14ac:dyDescent="0.25">
      <c r="A133" s="11"/>
      <c r="B133" s="11"/>
      <c r="C133" s="11"/>
      <c r="D133" s="11"/>
      <c r="E133" s="12"/>
      <c r="F133" s="12"/>
      <c r="G133" s="12"/>
      <c r="H133" s="12"/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60" t="s">
        <v>145</v>
      </c>
      <c r="T133" s="41" t="s">
        <v>18</v>
      </c>
      <c r="U133" s="41">
        <v>1</v>
      </c>
      <c r="V133" s="51">
        <v>0</v>
      </c>
      <c r="W133" s="41">
        <v>0</v>
      </c>
      <c r="X133" s="41">
        <v>0</v>
      </c>
      <c r="Y133" s="41">
        <v>0</v>
      </c>
      <c r="Z133" s="41">
        <v>0</v>
      </c>
      <c r="AA133" s="41">
        <v>0</v>
      </c>
      <c r="AB133" s="41">
        <v>1</v>
      </c>
      <c r="AC133" s="48">
        <v>2021</v>
      </c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ht="93.6" customHeight="1" x14ac:dyDescent="0.25">
      <c r="A134" s="11"/>
      <c r="B134" s="97">
        <v>0</v>
      </c>
      <c r="C134" s="97">
        <v>1</v>
      </c>
      <c r="D134" s="97">
        <v>9</v>
      </c>
      <c r="E134" s="98">
        <v>0</v>
      </c>
      <c r="F134" s="98">
        <v>3</v>
      </c>
      <c r="G134" s="98">
        <v>1</v>
      </c>
      <c r="H134" s="98">
        <v>0</v>
      </c>
      <c r="I134" s="98">
        <v>0</v>
      </c>
      <c r="J134" s="97">
        <v>9</v>
      </c>
      <c r="K134" s="97">
        <v>2</v>
      </c>
      <c r="L134" s="97">
        <v>0</v>
      </c>
      <c r="M134" s="97">
        <v>1</v>
      </c>
      <c r="N134" s="97">
        <v>9</v>
      </c>
      <c r="O134" s="97">
        <v>9</v>
      </c>
      <c r="P134" s="97">
        <v>9</v>
      </c>
      <c r="Q134" s="97">
        <v>9</v>
      </c>
      <c r="R134" s="97">
        <v>9</v>
      </c>
      <c r="S134" s="60" t="s">
        <v>144</v>
      </c>
      <c r="T134" s="41" t="s">
        <v>2</v>
      </c>
      <c r="U134" s="71">
        <v>20</v>
      </c>
      <c r="V134" s="122">
        <v>35</v>
      </c>
      <c r="W134" s="71">
        <v>35</v>
      </c>
      <c r="X134" s="71">
        <v>35</v>
      </c>
      <c r="Y134" s="71">
        <v>35</v>
      </c>
      <c r="Z134" s="71">
        <v>35</v>
      </c>
      <c r="AA134" s="71">
        <v>35</v>
      </c>
      <c r="AB134" s="71">
        <f>SUM(U134:AA134)</f>
        <v>230</v>
      </c>
      <c r="AC134" s="48">
        <v>2027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ht="39.75" customHeight="1" x14ac:dyDescent="0.25">
      <c r="A135" s="11"/>
      <c r="B135" s="11"/>
      <c r="C135" s="11"/>
      <c r="D135" s="11"/>
      <c r="E135" s="12"/>
      <c r="F135" s="12"/>
      <c r="G135" s="12"/>
      <c r="H135" s="12"/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35" t="s">
        <v>76</v>
      </c>
      <c r="T135" s="41" t="s">
        <v>18</v>
      </c>
      <c r="U135" s="41">
        <v>1</v>
      </c>
      <c r="V135" s="51">
        <v>1</v>
      </c>
      <c r="W135" s="41">
        <v>1</v>
      </c>
      <c r="X135" s="41">
        <v>1</v>
      </c>
      <c r="Y135" s="41">
        <v>1</v>
      </c>
      <c r="Z135" s="41">
        <v>1</v>
      </c>
      <c r="AA135" s="41">
        <v>1</v>
      </c>
      <c r="AB135" s="41">
        <v>6</v>
      </c>
      <c r="AC135" s="48">
        <v>2027</v>
      </c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ht="40.5" customHeight="1" x14ac:dyDescent="0.25">
      <c r="A136" s="23"/>
      <c r="B136" s="92">
        <v>0</v>
      </c>
      <c r="C136" s="92">
        <v>1</v>
      </c>
      <c r="D136" s="92">
        <v>9</v>
      </c>
      <c r="E136" s="115">
        <v>0</v>
      </c>
      <c r="F136" s="115">
        <v>3</v>
      </c>
      <c r="G136" s="115">
        <v>1</v>
      </c>
      <c r="H136" s="115">
        <v>0</v>
      </c>
      <c r="I136" s="115">
        <v>0</v>
      </c>
      <c r="J136" s="92">
        <v>9</v>
      </c>
      <c r="K136" s="92">
        <v>2</v>
      </c>
      <c r="L136" s="92">
        <v>0</v>
      </c>
      <c r="M136" s="92">
        <v>2</v>
      </c>
      <c r="N136" s="92">
        <v>0</v>
      </c>
      <c r="O136" s="92">
        <v>0</v>
      </c>
      <c r="P136" s="92">
        <v>0</v>
      </c>
      <c r="Q136" s="92">
        <v>0</v>
      </c>
      <c r="R136" s="92">
        <v>0</v>
      </c>
      <c r="S136" s="66" t="s">
        <v>51</v>
      </c>
      <c r="T136" s="42" t="s">
        <v>2</v>
      </c>
      <c r="U136" s="47">
        <f>SUM(U138)</f>
        <v>64</v>
      </c>
      <c r="V136" s="47">
        <f>SUM(V138)</f>
        <v>64</v>
      </c>
      <c r="W136" s="47">
        <f>SUM(W138)</f>
        <v>64</v>
      </c>
      <c r="X136" s="47">
        <f t="shared" ref="X136:Z136" si="15">SUM(X138)</f>
        <v>65</v>
      </c>
      <c r="Y136" s="47">
        <f t="shared" si="15"/>
        <v>65</v>
      </c>
      <c r="Z136" s="47">
        <f t="shared" si="15"/>
        <v>65</v>
      </c>
      <c r="AA136" s="47">
        <f t="shared" ref="AA136" si="16">SUM(AA138)</f>
        <v>65</v>
      </c>
      <c r="AB136" s="47">
        <f>SUM(U136:AA136)</f>
        <v>452</v>
      </c>
      <c r="AC136" s="42">
        <v>2027</v>
      </c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ht="80.45" customHeight="1" x14ac:dyDescent="0.25">
      <c r="A137" s="11"/>
      <c r="B137" s="11"/>
      <c r="C137" s="11"/>
      <c r="D137" s="11"/>
      <c r="E137" s="12"/>
      <c r="F137" s="12"/>
      <c r="G137" s="12"/>
      <c r="H137" s="12"/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39" t="s">
        <v>53</v>
      </c>
      <c r="T137" s="101" t="s">
        <v>87</v>
      </c>
      <c r="U137" s="41">
        <v>3.1</v>
      </c>
      <c r="V137" s="122">
        <v>3</v>
      </c>
      <c r="W137" s="41">
        <v>2.9</v>
      </c>
      <c r="X137" s="41">
        <v>2.8</v>
      </c>
      <c r="Y137" s="41">
        <v>2.7</v>
      </c>
      <c r="Z137" s="41">
        <v>2.6</v>
      </c>
      <c r="AA137" s="41">
        <v>2.5</v>
      </c>
      <c r="AB137" s="72">
        <v>2.5</v>
      </c>
      <c r="AC137" s="41">
        <v>2027</v>
      </c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ht="42.75" customHeight="1" x14ac:dyDescent="0.25">
      <c r="A138" s="11"/>
      <c r="B138" s="73">
        <v>0</v>
      </c>
      <c r="C138" s="73">
        <v>1</v>
      </c>
      <c r="D138" s="73">
        <v>9</v>
      </c>
      <c r="E138" s="74">
        <v>0</v>
      </c>
      <c r="F138" s="74">
        <v>3</v>
      </c>
      <c r="G138" s="74">
        <v>1</v>
      </c>
      <c r="H138" s="74">
        <v>0</v>
      </c>
      <c r="I138" s="74">
        <v>0</v>
      </c>
      <c r="J138" s="73">
        <v>9</v>
      </c>
      <c r="K138" s="73">
        <v>2</v>
      </c>
      <c r="L138" s="73">
        <v>0</v>
      </c>
      <c r="M138" s="73">
        <v>2</v>
      </c>
      <c r="N138" s="73">
        <v>9</v>
      </c>
      <c r="O138" s="73">
        <v>9</v>
      </c>
      <c r="P138" s="73">
        <v>9</v>
      </c>
      <c r="Q138" s="73">
        <v>9</v>
      </c>
      <c r="R138" s="73">
        <v>9</v>
      </c>
      <c r="S138" s="67" t="s">
        <v>108</v>
      </c>
      <c r="T138" s="41" t="s">
        <v>102</v>
      </c>
      <c r="U138" s="71">
        <v>64</v>
      </c>
      <c r="V138" s="122">
        <v>64</v>
      </c>
      <c r="W138" s="71">
        <v>64</v>
      </c>
      <c r="X138" s="71">
        <v>65</v>
      </c>
      <c r="Y138" s="71">
        <v>65</v>
      </c>
      <c r="Z138" s="71">
        <v>65</v>
      </c>
      <c r="AA138" s="71">
        <v>65</v>
      </c>
      <c r="AB138" s="71">
        <f>SUM(U138:AA141)</f>
        <v>536.1</v>
      </c>
      <c r="AC138" s="48">
        <v>2027</v>
      </c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ht="18.600000000000001" hidden="1" customHeight="1" x14ac:dyDescent="0.25">
      <c r="A139" s="4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8" t="s">
        <v>103</v>
      </c>
      <c r="T139" s="16" t="s">
        <v>18</v>
      </c>
      <c r="U139" s="16">
        <v>0</v>
      </c>
      <c r="V139" s="118">
        <v>0</v>
      </c>
      <c r="W139" s="16">
        <v>22</v>
      </c>
      <c r="X139" s="16">
        <v>0</v>
      </c>
      <c r="Y139" s="16">
        <v>0</v>
      </c>
      <c r="Z139" s="16">
        <v>0</v>
      </c>
      <c r="AA139" s="16">
        <v>0</v>
      </c>
      <c r="AB139" s="16">
        <v>22</v>
      </c>
      <c r="AC139" s="16">
        <v>2017</v>
      </c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ht="18.600000000000001" hidden="1" customHeight="1" x14ac:dyDescent="0.25">
      <c r="A140" s="4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8" t="s">
        <v>104</v>
      </c>
      <c r="T140" s="19" t="s">
        <v>22</v>
      </c>
      <c r="U140" s="19">
        <v>1</v>
      </c>
      <c r="V140" s="124">
        <v>1</v>
      </c>
      <c r="W140" s="19">
        <v>1</v>
      </c>
      <c r="X140" s="19">
        <v>1</v>
      </c>
      <c r="Y140" s="19">
        <v>1</v>
      </c>
      <c r="Z140" s="19">
        <v>1</v>
      </c>
      <c r="AA140" s="19">
        <v>1</v>
      </c>
      <c r="AB140" s="19">
        <v>1</v>
      </c>
      <c r="AC140" s="19">
        <v>2020</v>
      </c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ht="18.600000000000001" hidden="1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 t="s">
        <v>105</v>
      </c>
      <c r="T141" s="21" t="s">
        <v>106</v>
      </c>
      <c r="U141" s="21">
        <v>8.5</v>
      </c>
      <c r="V141" s="21">
        <v>8.3000000000000007</v>
      </c>
      <c r="W141" s="21">
        <v>8</v>
      </c>
      <c r="X141" s="21">
        <v>7.8</v>
      </c>
      <c r="Y141" s="21">
        <v>7.5</v>
      </c>
      <c r="Z141" s="21">
        <v>7.5</v>
      </c>
      <c r="AA141" s="21">
        <v>7.5</v>
      </c>
      <c r="AB141" s="21">
        <v>7.5</v>
      </c>
      <c r="AC141" s="21">
        <v>2020</v>
      </c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ht="57" customHeight="1" x14ac:dyDescent="0.25">
      <c r="A142" s="21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113" t="s">
        <v>107</v>
      </c>
      <c r="T142" s="114" t="s">
        <v>18</v>
      </c>
      <c r="U142" s="114">
        <v>24</v>
      </c>
      <c r="V142" s="114">
        <v>24</v>
      </c>
      <c r="W142" s="114">
        <v>24</v>
      </c>
      <c r="X142" s="114">
        <v>24</v>
      </c>
      <c r="Y142" s="114">
        <v>24</v>
      </c>
      <c r="Z142" s="55">
        <v>24</v>
      </c>
      <c r="AA142" s="55">
        <v>24</v>
      </c>
      <c r="AB142" s="55">
        <v>24</v>
      </c>
      <c r="AC142" s="55">
        <v>2027</v>
      </c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ht="40.5" customHeight="1" x14ac:dyDescent="0.25">
      <c r="A143" s="11"/>
      <c r="B143" s="11"/>
      <c r="C143" s="11"/>
      <c r="D143" s="11"/>
      <c r="E143" s="12"/>
      <c r="F143" s="12"/>
      <c r="G143" s="12"/>
      <c r="H143" s="12"/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38" t="s">
        <v>54</v>
      </c>
      <c r="T143" s="41" t="s">
        <v>113</v>
      </c>
      <c r="U143" s="41">
        <v>1</v>
      </c>
      <c r="V143" s="51">
        <v>1</v>
      </c>
      <c r="W143" s="41">
        <v>1</v>
      </c>
      <c r="X143" s="41">
        <v>1</v>
      </c>
      <c r="Y143" s="41">
        <v>1</v>
      </c>
      <c r="Z143" s="41">
        <v>1</v>
      </c>
      <c r="AA143" s="41">
        <v>1</v>
      </c>
      <c r="AB143" s="41">
        <v>1</v>
      </c>
      <c r="AC143" s="41">
        <v>2027</v>
      </c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ht="39" customHeight="1" x14ac:dyDescent="0.25">
      <c r="A144" s="11"/>
      <c r="B144" s="11"/>
      <c r="C144" s="11"/>
      <c r="D144" s="11"/>
      <c r="E144" s="12"/>
      <c r="F144" s="12"/>
      <c r="G144" s="12"/>
      <c r="H144" s="12"/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67" t="s">
        <v>71</v>
      </c>
      <c r="T144" s="41" t="s">
        <v>11</v>
      </c>
      <c r="U144" s="41">
        <v>150</v>
      </c>
      <c r="V144" s="51">
        <v>150</v>
      </c>
      <c r="W144" s="41">
        <v>150</v>
      </c>
      <c r="X144" s="41">
        <v>150</v>
      </c>
      <c r="Y144" s="41">
        <v>150</v>
      </c>
      <c r="Z144" s="41">
        <v>150</v>
      </c>
      <c r="AA144" s="41">
        <v>150</v>
      </c>
      <c r="AB144" s="41">
        <v>150</v>
      </c>
      <c r="AC144" s="41">
        <v>2027</v>
      </c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164" ht="47.25" customHeight="1" x14ac:dyDescent="0.25">
      <c r="A145" s="56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66" t="s">
        <v>52</v>
      </c>
      <c r="T145" s="42" t="s">
        <v>2</v>
      </c>
      <c r="U145" s="47">
        <f>U154</f>
        <v>0</v>
      </c>
      <c r="V145" s="47">
        <f t="shared" ref="V145:Z145" si="17">V154</f>
        <v>597.5</v>
      </c>
      <c r="W145" s="47">
        <f t="shared" si="17"/>
        <v>0</v>
      </c>
      <c r="X145" s="47">
        <f t="shared" si="17"/>
        <v>0</v>
      </c>
      <c r="Y145" s="47">
        <f t="shared" si="17"/>
        <v>0</v>
      </c>
      <c r="Z145" s="47">
        <f t="shared" si="17"/>
        <v>0</v>
      </c>
      <c r="AA145" s="47">
        <f t="shared" ref="AA145" si="18">AA154</f>
        <v>0</v>
      </c>
      <c r="AB145" s="47">
        <f>SUM(U145:AA145)</f>
        <v>597.5</v>
      </c>
      <c r="AC145" s="42">
        <v>2027</v>
      </c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164" s="75" customFormat="1" ht="84" customHeight="1" x14ac:dyDescent="0.25">
      <c r="A146" s="21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35" t="s">
        <v>91</v>
      </c>
      <c r="T146" s="101" t="s">
        <v>87</v>
      </c>
      <c r="U146" s="41">
        <v>7.5</v>
      </c>
      <c r="V146" s="51">
        <v>7.4</v>
      </c>
      <c r="W146" s="72">
        <v>7.3</v>
      </c>
      <c r="X146" s="41">
        <v>7.2</v>
      </c>
      <c r="Y146" s="41">
        <v>7.1</v>
      </c>
      <c r="Z146" s="72">
        <v>7</v>
      </c>
      <c r="AA146" s="72">
        <v>6.9</v>
      </c>
      <c r="AB146" s="72">
        <v>6.9</v>
      </c>
      <c r="AC146" s="41">
        <v>2027</v>
      </c>
      <c r="AD146" s="3"/>
    </row>
    <row r="147" spans="1:164" s="84" customFormat="1" ht="38.25" customHeight="1" x14ac:dyDescent="0.3">
      <c r="A147" s="77"/>
      <c r="B147" s="78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80" t="s">
        <v>72</v>
      </c>
      <c r="T147" s="81" t="s">
        <v>113</v>
      </c>
      <c r="U147" s="82">
        <v>1</v>
      </c>
      <c r="V147" s="82">
        <v>1</v>
      </c>
      <c r="W147" s="82">
        <v>1</v>
      </c>
      <c r="X147" s="82">
        <v>1</v>
      </c>
      <c r="Y147" s="82">
        <v>1</v>
      </c>
      <c r="Z147" s="82">
        <v>1</v>
      </c>
      <c r="AA147" s="82">
        <v>1</v>
      </c>
      <c r="AB147" s="82">
        <v>1</v>
      </c>
      <c r="AC147" s="82">
        <v>2027</v>
      </c>
      <c r="AD147" s="83"/>
    </row>
    <row r="148" spans="1:164" s="88" customFormat="1" ht="41.25" customHeight="1" x14ac:dyDescent="0.25">
      <c r="A148" s="85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86" t="s">
        <v>73</v>
      </c>
      <c r="T148" s="81" t="s">
        <v>18</v>
      </c>
      <c r="U148" s="116">
        <v>1098</v>
      </c>
      <c r="V148" s="116">
        <v>1098</v>
      </c>
      <c r="W148" s="117">
        <v>1098</v>
      </c>
      <c r="X148" s="117">
        <v>1098</v>
      </c>
      <c r="Y148" s="117">
        <v>1095</v>
      </c>
      <c r="Z148" s="117">
        <v>1095</v>
      </c>
      <c r="AA148" s="117">
        <v>1095</v>
      </c>
      <c r="AB148" s="117">
        <v>1095</v>
      </c>
      <c r="AC148" s="87">
        <v>2027</v>
      </c>
    </row>
    <row r="149" spans="1:164" s="91" customFormat="1" ht="41.25" customHeight="1" x14ac:dyDescent="0.2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106" t="s">
        <v>85</v>
      </c>
      <c r="T149" s="81" t="s">
        <v>113</v>
      </c>
      <c r="U149" s="90">
        <v>1</v>
      </c>
      <c r="V149" s="82">
        <v>1</v>
      </c>
      <c r="W149" s="90">
        <v>1</v>
      </c>
      <c r="X149" s="90">
        <v>1</v>
      </c>
      <c r="Y149" s="90">
        <v>1</v>
      </c>
      <c r="Z149" s="90">
        <v>1</v>
      </c>
      <c r="AA149" s="90">
        <v>1</v>
      </c>
      <c r="AB149" s="90">
        <v>1</v>
      </c>
      <c r="AC149" s="90">
        <v>2027</v>
      </c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</row>
    <row r="150" spans="1:164" s="91" customFormat="1" ht="40.5" customHeight="1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106" t="s">
        <v>74</v>
      </c>
      <c r="T150" s="90" t="s">
        <v>18</v>
      </c>
      <c r="U150" s="90">
        <v>21</v>
      </c>
      <c r="V150" s="82">
        <v>22</v>
      </c>
      <c r="W150" s="90">
        <v>23</v>
      </c>
      <c r="X150" s="90">
        <v>24</v>
      </c>
      <c r="Y150" s="90">
        <v>25</v>
      </c>
      <c r="Z150" s="90">
        <v>26</v>
      </c>
      <c r="AA150" s="90">
        <v>27</v>
      </c>
      <c r="AB150" s="90">
        <v>27</v>
      </c>
      <c r="AC150" s="90">
        <v>2027</v>
      </c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</row>
    <row r="151" spans="1:164" s="9" customFormat="1" ht="18.600000000000001" hidden="1" customHeight="1" x14ac:dyDescent="0.25">
      <c r="A151" s="4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8" t="s">
        <v>19</v>
      </c>
      <c r="T151" s="16" t="s">
        <v>14</v>
      </c>
      <c r="U151" s="16" t="s">
        <v>15</v>
      </c>
      <c r="V151" s="118" t="s">
        <v>15</v>
      </c>
      <c r="W151" s="16" t="s">
        <v>15</v>
      </c>
      <c r="X151" s="16" t="s">
        <v>15</v>
      </c>
      <c r="Y151" s="16" t="s">
        <v>15</v>
      </c>
      <c r="Z151" s="16"/>
      <c r="AA151" s="16"/>
      <c r="AB151" s="16" t="s">
        <v>15</v>
      </c>
      <c r="AC151" s="16">
        <v>2019</v>
      </c>
      <c r="AD151" s="20"/>
    </row>
    <row r="152" spans="1:164" s="9" customFormat="1" ht="18.600000000000001" hidden="1" customHeight="1" x14ac:dyDescent="0.25">
      <c r="A152" s="4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8" t="s">
        <v>17</v>
      </c>
      <c r="T152" s="19" t="s">
        <v>18</v>
      </c>
      <c r="U152" s="19">
        <v>50</v>
      </c>
      <c r="V152" s="124">
        <v>50</v>
      </c>
      <c r="W152" s="19">
        <v>50</v>
      </c>
      <c r="X152" s="19">
        <v>50</v>
      </c>
      <c r="Y152" s="19">
        <v>50</v>
      </c>
      <c r="Z152" s="19"/>
      <c r="AA152" s="19"/>
      <c r="AB152" s="19">
        <v>50</v>
      </c>
      <c r="AC152" s="19">
        <v>2019</v>
      </c>
    </row>
    <row r="153" spans="1:164" s="20" customFormat="1" ht="18.600000000000001" hidden="1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9"/>
    </row>
    <row r="154" spans="1:164" s="91" customFormat="1" ht="41.25" customHeight="1" x14ac:dyDescent="0.2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106" t="s">
        <v>156</v>
      </c>
      <c r="T154" s="48" t="s">
        <v>2</v>
      </c>
      <c r="U154" s="71">
        <v>0</v>
      </c>
      <c r="V154" s="122">
        <v>597.5</v>
      </c>
      <c r="W154" s="71">
        <v>0</v>
      </c>
      <c r="X154" s="71">
        <v>0</v>
      </c>
      <c r="Y154" s="71">
        <v>0</v>
      </c>
      <c r="Z154" s="71">
        <v>0</v>
      </c>
      <c r="AA154" s="71">
        <v>0</v>
      </c>
      <c r="AB154" s="71">
        <f>SUM(U154:AA154)</f>
        <v>597.5</v>
      </c>
      <c r="AC154" s="90">
        <v>2022</v>
      </c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</row>
    <row r="155" spans="1:164" s="91" customFormat="1" ht="40.5" customHeight="1" x14ac:dyDescent="0.2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106" t="s">
        <v>146</v>
      </c>
      <c r="T155" s="90" t="s">
        <v>18</v>
      </c>
      <c r="U155" s="90">
        <v>0</v>
      </c>
      <c r="V155" s="82">
        <v>1</v>
      </c>
      <c r="W155" s="90">
        <v>0</v>
      </c>
      <c r="X155" s="90">
        <v>0</v>
      </c>
      <c r="Y155" s="90">
        <v>0</v>
      </c>
      <c r="Z155" s="90">
        <v>0</v>
      </c>
      <c r="AA155" s="90">
        <v>0</v>
      </c>
      <c r="AB155" s="90">
        <v>1</v>
      </c>
      <c r="AC155" s="90">
        <v>2022</v>
      </c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</row>
    <row r="156" spans="1:164" s="20" customFormat="1" ht="33" customHeight="1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59" t="s">
        <v>110</v>
      </c>
      <c r="AD156" s="58"/>
    </row>
    <row r="157" spans="1:164" s="3" customFormat="1" ht="39.6" customHeight="1" x14ac:dyDescent="0.3">
      <c r="A157" s="4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</row>
    <row r="158" spans="1:164" s="9" customFormat="1" ht="37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21"/>
      <c r="W158" s="4"/>
      <c r="X158" s="4"/>
      <c r="Y158" s="4"/>
      <c r="Z158" s="4"/>
      <c r="AA158" s="4"/>
      <c r="AB158" s="4"/>
      <c r="AC158" s="4"/>
    </row>
    <row r="159" spans="1:164" s="9" customFormat="1" ht="42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21"/>
      <c r="W159" s="4"/>
      <c r="X159" s="4"/>
      <c r="Y159" s="4"/>
      <c r="Z159" s="4"/>
      <c r="AA159" s="4"/>
      <c r="AB159" s="4"/>
      <c r="AC159" s="4"/>
    </row>
    <row r="160" spans="1:164" s="9" customFormat="1" ht="57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21"/>
      <c r="W160" s="4"/>
      <c r="X160" s="4"/>
      <c r="Y160" s="4"/>
      <c r="Z160" s="4"/>
      <c r="AA160" s="4"/>
      <c r="AB160" s="4"/>
      <c r="AC160" s="4"/>
    </row>
    <row r="161" spans="1:29" s="9" customFormat="1" ht="51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21"/>
      <c r="W161" s="4"/>
      <c r="X161" s="4"/>
      <c r="Y161" s="4"/>
      <c r="Z161" s="4"/>
      <c r="AA161" s="4"/>
      <c r="AB161" s="4"/>
      <c r="AC161" s="4"/>
    </row>
    <row r="162" spans="1:29" s="9" customFormat="1" ht="4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21"/>
      <c r="W162" s="4"/>
      <c r="X162" s="4"/>
      <c r="Y162" s="4"/>
      <c r="Z162" s="4"/>
      <c r="AA162" s="4"/>
      <c r="AB162" s="4"/>
      <c r="AC162" s="4"/>
    </row>
    <row r="163" spans="1:29" s="9" customFormat="1" ht="4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21"/>
      <c r="W163" s="4"/>
      <c r="X163" s="4"/>
      <c r="Y163" s="4"/>
      <c r="Z163" s="4"/>
      <c r="AA163" s="4"/>
      <c r="AB163" s="4"/>
      <c r="AC163" s="4"/>
    </row>
    <row r="164" spans="1:29" s="9" customForma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21"/>
      <c r="W164" s="4"/>
      <c r="X164" s="4"/>
      <c r="Y164" s="4"/>
      <c r="Z164" s="4"/>
      <c r="AA164" s="4"/>
      <c r="AB164" s="4"/>
      <c r="AC164" s="4"/>
    </row>
    <row r="165" spans="1:29" s="9" customForma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21"/>
      <c r="W165" s="4"/>
      <c r="X165" s="4"/>
      <c r="Y165" s="4"/>
      <c r="Z165" s="4"/>
      <c r="AA165" s="4"/>
      <c r="AB165" s="4"/>
      <c r="AC165" s="4"/>
    </row>
    <row r="166" spans="1:29" s="9" customForma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21"/>
      <c r="W166" s="4"/>
      <c r="X166" s="4"/>
      <c r="Y166" s="4"/>
      <c r="Z166" s="4"/>
      <c r="AA166" s="4"/>
      <c r="AB166" s="4"/>
      <c r="AC166" s="4"/>
    </row>
    <row r="167" spans="1:29" s="9" customForma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21"/>
      <c r="W167" s="4"/>
      <c r="X167" s="4"/>
      <c r="Y167" s="4"/>
      <c r="Z167" s="4"/>
      <c r="AA167" s="4"/>
      <c r="AB167" s="4"/>
      <c r="AC167" s="4"/>
    </row>
    <row r="168" spans="1:29" s="9" customForma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21"/>
      <c r="W168" s="4"/>
      <c r="X168" s="4"/>
      <c r="Y168" s="4"/>
      <c r="Z168" s="4"/>
      <c r="AA168" s="4"/>
      <c r="AB168" s="4"/>
      <c r="AC168" s="4"/>
    </row>
    <row r="169" spans="1:29" s="9" customForma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21"/>
      <c r="W169" s="4"/>
      <c r="X169" s="4"/>
      <c r="Y169" s="4"/>
      <c r="Z169" s="4"/>
      <c r="AA169" s="4"/>
      <c r="AB169" s="4"/>
      <c r="AC169" s="4"/>
    </row>
    <row r="170" spans="1:29" s="9" customForma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21"/>
      <c r="W170" s="4"/>
      <c r="X170" s="4"/>
      <c r="Y170" s="4"/>
      <c r="Z170" s="4"/>
      <c r="AA170" s="4"/>
      <c r="AB170" s="4"/>
      <c r="AC170" s="4"/>
    </row>
    <row r="171" spans="1:29" s="9" customForma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21"/>
      <c r="W171" s="4"/>
      <c r="X171" s="4"/>
      <c r="Y171" s="4"/>
      <c r="Z171" s="4"/>
      <c r="AA171" s="4"/>
      <c r="AB171" s="4"/>
      <c r="AC171" s="4"/>
    </row>
    <row r="172" spans="1:29" s="9" customForma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21"/>
      <c r="W172" s="4"/>
      <c r="X172" s="4"/>
      <c r="Y172" s="4"/>
      <c r="Z172" s="4"/>
      <c r="AA172" s="4"/>
      <c r="AB172" s="4"/>
      <c r="AC172" s="4"/>
    </row>
    <row r="173" spans="1:29" s="9" customForma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21"/>
      <c r="W173" s="4"/>
      <c r="X173" s="4"/>
      <c r="Y173" s="4"/>
      <c r="Z173" s="4"/>
      <c r="AA173" s="4"/>
      <c r="AB173" s="4"/>
      <c r="AC173" s="4"/>
    </row>
    <row r="174" spans="1:29" s="9" customForma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21"/>
      <c r="W174" s="4"/>
      <c r="X174" s="4"/>
      <c r="Y174" s="4"/>
      <c r="Z174" s="4"/>
      <c r="AA174" s="4"/>
      <c r="AB174" s="4"/>
      <c r="AC174" s="4"/>
    </row>
    <row r="175" spans="1:29" s="9" customForma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21"/>
      <c r="W175" s="4"/>
      <c r="X175" s="4"/>
      <c r="Y175" s="4"/>
      <c r="Z175" s="4"/>
      <c r="AA175" s="4"/>
      <c r="AB175" s="4"/>
      <c r="AC175" s="4"/>
    </row>
    <row r="176" spans="1:29" s="9" customForma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21"/>
      <c r="W176" s="4"/>
      <c r="X176" s="4"/>
      <c r="Y176" s="4"/>
      <c r="Z176" s="4"/>
      <c r="AA176" s="4"/>
      <c r="AB176" s="4"/>
      <c r="AC176" s="4"/>
    </row>
    <row r="177" spans="1:29" s="9" customForma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21"/>
      <c r="W177" s="4"/>
      <c r="X177" s="4"/>
      <c r="Y177" s="4"/>
      <c r="Z177" s="4"/>
      <c r="AA177" s="4"/>
      <c r="AB177" s="4"/>
      <c r="AC177" s="4"/>
    </row>
    <row r="178" spans="1:29" s="9" customForma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21"/>
      <c r="W178" s="4"/>
      <c r="X178" s="4"/>
      <c r="Y178" s="4"/>
      <c r="Z178" s="4"/>
      <c r="AA178" s="4"/>
      <c r="AB178" s="4"/>
      <c r="AC178" s="4"/>
    </row>
    <row r="179" spans="1:29" s="9" customForma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21"/>
      <c r="W179" s="4"/>
      <c r="X179" s="4"/>
      <c r="Y179" s="4"/>
      <c r="Z179" s="4"/>
      <c r="AA179" s="4"/>
      <c r="AB179" s="4"/>
      <c r="AC179" s="4"/>
    </row>
    <row r="180" spans="1:29" s="9" customForma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21"/>
      <c r="W180" s="4"/>
      <c r="X180" s="4"/>
      <c r="Y180" s="4"/>
      <c r="Z180" s="4"/>
      <c r="AA180" s="4"/>
      <c r="AB180" s="4"/>
      <c r="AC180" s="4"/>
    </row>
    <row r="181" spans="1:29" s="9" customForma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21"/>
      <c r="W181" s="4"/>
      <c r="X181" s="4"/>
      <c r="Y181" s="4"/>
      <c r="Z181" s="4"/>
      <c r="AA181" s="4"/>
      <c r="AB181" s="4"/>
      <c r="AC181" s="4"/>
    </row>
    <row r="182" spans="1:29" s="9" customForma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21"/>
      <c r="W182" s="4"/>
      <c r="X182" s="4"/>
      <c r="Y182" s="4"/>
      <c r="Z182" s="4"/>
      <c r="AA182" s="4"/>
      <c r="AB182" s="4"/>
      <c r="AC182" s="4"/>
    </row>
    <row r="183" spans="1:29" s="9" customForma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21"/>
      <c r="W183" s="4"/>
      <c r="X183" s="4"/>
      <c r="Y183" s="4"/>
      <c r="Z183" s="4"/>
      <c r="AA183" s="4"/>
      <c r="AB183" s="4"/>
      <c r="AC183" s="4"/>
    </row>
    <row r="184" spans="1:29" s="9" customForma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21"/>
      <c r="W184" s="4"/>
      <c r="X184" s="4"/>
      <c r="Y184" s="4"/>
      <c r="Z184" s="4"/>
      <c r="AA184" s="4"/>
      <c r="AB184" s="4"/>
      <c r="AC184" s="4"/>
    </row>
    <row r="185" spans="1:29" s="9" customForma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21"/>
      <c r="W185" s="4"/>
      <c r="X185" s="4"/>
      <c r="Y185" s="4"/>
      <c r="Z185" s="4"/>
      <c r="AA185" s="4"/>
      <c r="AB185" s="4"/>
      <c r="AC185" s="4"/>
    </row>
    <row r="186" spans="1:29" s="9" customForma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21"/>
      <c r="W186" s="4"/>
      <c r="X186" s="4"/>
      <c r="Y186" s="4"/>
      <c r="Z186" s="4"/>
      <c r="AA186" s="4"/>
      <c r="AB186" s="4"/>
      <c r="AC186" s="4"/>
    </row>
    <row r="187" spans="1:29" s="9" customForma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21"/>
      <c r="W187" s="4"/>
      <c r="X187" s="4"/>
      <c r="Y187" s="4"/>
      <c r="Z187" s="4"/>
      <c r="AA187" s="4"/>
      <c r="AB187" s="4"/>
      <c r="AC187" s="4"/>
    </row>
    <row r="188" spans="1:29" s="9" customForma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21"/>
      <c r="W188" s="4"/>
      <c r="X188" s="4"/>
      <c r="Y188" s="4"/>
      <c r="Z188" s="4"/>
      <c r="AA188" s="4"/>
      <c r="AB188" s="4"/>
      <c r="AC188" s="4"/>
    </row>
    <row r="189" spans="1:29" s="9" customForma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21"/>
      <c r="W189" s="4"/>
      <c r="X189" s="4"/>
      <c r="Y189" s="4"/>
      <c r="Z189" s="4"/>
      <c r="AA189" s="4"/>
      <c r="AB189" s="4"/>
      <c r="AC189" s="4"/>
    </row>
    <row r="190" spans="1:29" s="9" customForma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21"/>
      <c r="W190" s="4"/>
      <c r="X190" s="4"/>
      <c r="Y190" s="4"/>
      <c r="Z190" s="4"/>
      <c r="AA190" s="4"/>
      <c r="AB190" s="4"/>
      <c r="AC190" s="4"/>
    </row>
    <row r="191" spans="1:29" s="9" customForma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21"/>
      <c r="W191" s="4"/>
      <c r="X191" s="4"/>
      <c r="Y191" s="4"/>
      <c r="Z191" s="4"/>
      <c r="AA191" s="4"/>
      <c r="AB191" s="4"/>
      <c r="AC191" s="4"/>
    </row>
    <row r="192" spans="1:29" s="9" customForma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21"/>
      <c r="W192" s="4"/>
      <c r="X192" s="4"/>
      <c r="Y192" s="4"/>
      <c r="Z192" s="4"/>
      <c r="AA192" s="4"/>
      <c r="AB192" s="4"/>
      <c r="AC192" s="4"/>
    </row>
    <row r="193" spans="1:29" s="9" customForma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21"/>
      <c r="W193" s="4"/>
      <c r="X193" s="4"/>
      <c r="Y193" s="4"/>
      <c r="Z193" s="4"/>
      <c r="AA193" s="4"/>
      <c r="AB193" s="4"/>
      <c r="AC193" s="4"/>
    </row>
    <row r="194" spans="1:29" s="9" customForma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21"/>
      <c r="W194" s="4"/>
      <c r="X194" s="4"/>
      <c r="Y194" s="4"/>
      <c r="Z194" s="4"/>
      <c r="AA194" s="4"/>
      <c r="AB194" s="4"/>
      <c r="AC194" s="4"/>
    </row>
    <row r="195" spans="1:29" s="9" customForma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21"/>
      <c r="W195" s="4"/>
      <c r="X195" s="4"/>
      <c r="Y195" s="4"/>
      <c r="Z195" s="4"/>
      <c r="AA195" s="4"/>
      <c r="AB195" s="4"/>
      <c r="AC195" s="4"/>
    </row>
    <row r="196" spans="1:29" s="9" customForma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21"/>
      <c r="W196" s="4"/>
      <c r="X196" s="4"/>
      <c r="Y196" s="4"/>
      <c r="Z196" s="4"/>
      <c r="AA196" s="4"/>
      <c r="AB196" s="4"/>
      <c r="AC196" s="4"/>
    </row>
    <row r="197" spans="1:29" s="9" customForma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21"/>
      <c r="W197" s="4"/>
      <c r="X197" s="4"/>
      <c r="Y197" s="4"/>
      <c r="Z197" s="4"/>
      <c r="AA197" s="4"/>
      <c r="AB197" s="4"/>
      <c r="AC197" s="4"/>
    </row>
    <row r="198" spans="1:29" s="9" customForma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21"/>
      <c r="W198" s="4"/>
      <c r="X198" s="4"/>
      <c r="Y198" s="4"/>
      <c r="Z198" s="4"/>
      <c r="AA198" s="4"/>
      <c r="AB198" s="4"/>
      <c r="AC198" s="4"/>
    </row>
    <row r="199" spans="1:29" s="9" customForma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21"/>
      <c r="W199" s="4"/>
      <c r="X199" s="4"/>
      <c r="Y199" s="4"/>
      <c r="Z199" s="4"/>
      <c r="AA199" s="4"/>
      <c r="AB199" s="4"/>
      <c r="AC199" s="4"/>
    </row>
    <row r="200" spans="1:29" s="9" customForma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21"/>
      <c r="W200" s="4"/>
      <c r="X200" s="4"/>
      <c r="Y200" s="4"/>
      <c r="Z200" s="4"/>
      <c r="AA200" s="4"/>
      <c r="AB200" s="4"/>
      <c r="AC200" s="4"/>
    </row>
    <row r="201" spans="1:29" s="9" customForma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21"/>
      <c r="W201" s="4"/>
      <c r="X201" s="4"/>
      <c r="Y201" s="4"/>
      <c r="Z201" s="4"/>
      <c r="AA201" s="4"/>
      <c r="AB201" s="4"/>
      <c r="AC201" s="4"/>
    </row>
    <row r="202" spans="1:29" s="9" customForma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21"/>
      <c r="W202" s="4"/>
      <c r="X202" s="4"/>
      <c r="Y202" s="4"/>
      <c r="Z202" s="4"/>
      <c r="AA202" s="4"/>
      <c r="AB202" s="4"/>
      <c r="AC202" s="4"/>
    </row>
    <row r="203" spans="1:29" s="9" customForma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21"/>
      <c r="W203" s="4"/>
      <c r="X203" s="4"/>
      <c r="Y203" s="4"/>
      <c r="Z203" s="4"/>
      <c r="AA203" s="4"/>
      <c r="AB203" s="4"/>
      <c r="AC203" s="4"/>
    </row>
    <row r="204" spans="1:29" s="9" customForma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21"/>
      <c r="W204" s="4"/>
      <c r="X204" s="4"/>
      <c r="Y204" s="4"/>
      <c r="Z204" s="4"/>
      <c r="AA204" s="4"/>
      <c r="AB204" s="4"/>
      <c r="AC204" s="4"/>
    </row>
    <row r="205" spans="1:29" s="9" customForma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21"/>
      <c r="W205" s="4"/>
      <c r="X205" s="4"/>
      <c r="Y205" s="4"/>
      <c r="Z205" s="4"/>
      <c r="AA205" s="4"/>
      <c r="AB205" s="4"/>
      <c r="AC205" s="4"/>
    </row>
    <row r="206" spans="1:29" s="9" customForma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21"/>
      <c r="W206" s="4"/>
      <c r="X206" s="4"/>
      <c r="Y206" s="4"/>
      <c r="Z206" s="4"/>
      <c r="AA206" s="4"/>
      <c r="AB206" s="4"/>
      <c r="AC206" s="4"/>
    </row>
    <row r="207" spans="1:29" s="9" customForma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21"/>
      <c r="W207" s="4"/>
      <c r="X207" s="4"/>
      <c r="Y207" s="4"/>
      <c r="Z207" s="4"/>
      <c r="AA207" s="4"/>
      <c r="AB207" s="4"/>
      <c r="AC207" s="4"/>
    </row>
    <row r="208" spans="1:29" s="9" customForma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21"/>
      <c r="W208" s="4"/>
      <c r="X208" s="4"/>
      <c r="Y208" s="4"/>
      <c r="Z208" s="4"/>
      <c r="AA208" s="4"/>
      <c r="AB208" s="4"/>
      <c r="AC208" s="4"/>
    </row>
    <row r="209" spans="1:29" s="9" customForma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21"/>
      <c r="W209" s="4"/>
      <c r="X209" s="4"/>
      <c r="Y209" s="4"/>
      <c r="Z209" s="4"/>
      <c r="AA209" s="4"/>
      <c r="AB209" s="4"/>
      <c r="AC209" s="4"/>
    </row>
    <row r="210" spans="1:29" s="9" customForma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21"/>
      <c r="W210" s="4"/>
      <c r="X210" s="4"/>
      <c r="Y210" s="4"/>
      <c r="Z210" s="4"/>
      <c r="AA210" s="4"/>
      <c r="AB210" s="4"/>
      <c r="AC210" s="4"/>
    </row>
    <row r="211" spans="1:29" s="9" customForma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21"/>
      <c r="W211" s="4"/>
      <c r="X211" s="4"/>
      <c r="Y211" s="4"/>
      <c r="Z211" s="4"/>
      <c r="AA211" s="4"/>
      <c r="AB211" s="4"/>
      <c r="AC211" s="4"/>
    </row>
    <row r="212" spans="1:29" s="9" customForma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21"/>
      <c r="W212" s="4"/>
      <c r="X212" s="4"/>
      <c r="Y212" s="4"/>
      <c r="Z212" s="4"/>
      <c r="AA212" s="4"/>
      <c r="AB212" s="4"/>
      <c r="AC212" s="4"/>
    </row>
    <row r="213" spans="1:29" s="9" customForma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21"/>
      <c r="W213" s="4"/>
      <c r="X213" s="4"/>
      <c r="Y213" s="4"/>
      <c r="Z213" s="4"/>
      <c r="AA213" s="4"/>
      <c r="AB213" s="4"/>
      <c r="AC213" s="4"/>
    </row>
    <row r="214" spans="1:29" s="9" customForma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21"/>
      <c r="W214" s="4"/>
      <c r="X214" s="4"/>
      <c r="Y214" s="4"/>
      <c r="Z214" s="4"/>
      <c r="AA214" s="4"/>
      <c r="AB214" s="4"/>
      <c r="AC214" s="4"/>
    </row>
    <row r="215" spans="1:29" s="9" customForma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21"/>
      <c r="W215" s="4"/>
      <c r="X215" s="4"/>
      <c r="Y215" s="4"/>
      <c r="Z215" s="4"/>
      <c r="AA215" s="4"/>
      <c r="AB215" s="4"/>
      <c r="AC215" s="4"/>
    </row>
    <row r="216" spans="1:29" s="9" customForma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21"/>
      <c r="W216" s="4"/>
      <c r="X216" s="4"/>
      <c r="Y216" s="4"/>
      <c r="Z216" s="4"/>
      <c r="AA216" s="4"/>
      <c r="AB216" s="4"/>
      <c r="AC216" s="4"/>
    </row>
    <row r="217" spans="1:29" s="9" customForma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21"/>
      <c r="W217" s="4"/>
      <c r="X217" s="4"/>
      <c r="Y217" s="4"/>
      <c r="Z217" s="4"/>
      <c r="AA217" s="4"/>
      <c r="AB217" s="4"/>
      <c r="AC217" s="4"/>
    </row>
    <row r="218" spans="1:29" s="9" customForma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21"/>
      <c r="W218" s="4"/>
      <c r="X218" s="4"/>
      <c r="Y218" s="4"/>
      <c r="Z218" s="4"/>
      <c r="AA218" s="4"/>
      <c r="AB218" s="4"/>
      <c r="AC218" s="4"/>
    </row>
    <row r="219" spans="1:29" s="9" customForma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21"/>
      <c r="W219" s="4"/>
      <c r="X219" s="4"/>
      <c r="Y219" s="4"/>
      <c r="Z219" s="4"/>
      <c r="AA219" s="4"/>
      <c r="AB219" s="4"/>
      <c r="AC219" s="4"/>
    </row>
    <row r="220" spans="1:29" s="9" customForma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21"/>
      <c r="W220" s="4"/>
      <c r="X220" s="4"/>
      <c r="Y220" s="4"/>
      <c r="Z220" s="4"/>
      <c r="AA220" s="4"/>
      <c r="AB220" s="4"/>
      <c r="AC220" s="4"/>
    </row>
    <row r="221" spans="1:29" s="9" customForma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21"/>
      <c r="W221" s="4"/>
      <c r="X221" s="4"/>
      <c r="Y221" s="4"/>
      <c r="Z221" s="4"/>
      <c r="AA221" s="4"/>
      <c r="AB221" s="4"/>
      <c r="AC221" s="4"/>
    </row>
    <row r="222" spans="1:29" s="9" customForma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21"/>
      <c r="W222" s="4"/>
      <c r="X222" s="4"/>
      <c r="Y222" s="4"/>
      <c r="Z222" s="4"/>
      <c r="AA222" s="4"/>
      <c r="AB222" s="4"/>
      <c r="AC222" s="4"/>
    </row>
    <row r="223" spans="1:29" s="9" customForma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21"/>
      <c r="W223" s="4"/>
      <c r="X223" s="4"/>
      <c r="Y223" s="4"/>
      <c r="Z223" s="4"/>
      <c r="AA223" s="4"/>
      <c r="AB223" s="4"/>
      <c r="AC223" s="4"/>
    </row>
    <row r="224" spans="1:29" s="9" customForma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21"/>
      <c r="W224" s="4"/>
      <c r="X224" s="4"/>
      <c r="Y224" s="4"/>
      <c r="Z224" s="4"/>
      <c r="AA224" s="4"/>
      <c r="AB224" s="4"/>
      <c r="AC224" s="4"/>
    </row>
    <row r="225" spans="1:29" s="9" customForma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21"/>
      <c r="W225" s="4"/>
      <c r="X225" s="4"/>
      <c r="Y225" s="4"/>
      <c r="Z225" s="4"/>
      <c r="AA225" s="4"/>
      <c r="AB225" s="4"/>
      <c r="AC225" s="4"/>
    </row>
    <row r="226" spans="1:29" s="9" customForma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21"/>
      <c r="W226" s="4"/>
      <c r="X226" s="4"/>
      <c r="Y226" s="4"/>
      <c r="Z226" s="4"/>
      <c r="AA226" s="4"/>
      <c r="AB226" s="4"/>
      <c r="AC226" s="4"/>
    </row>
    <row r="227" spans="1:29" s="9" customForma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21"/>
      <c r="W227" s="4"/>
      <c r="X227" s="4"/>
      <c r="Y227" s="4"/>
      <c r="Z227" s="4"/>
      <c r="AA227" s="4"/>
      <c r="AB227" s="4"/>
      <c r="AC227" s="4"/>
    </row>
    <row r="228" spans="1:29" s="9" customForma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21"/>
      <c r="W228" s="4"/>
      <c r="X228" s="4"/>
      <c r="Y228" s="4"/>
      <c r="Z228" s="4"/>
      <c r="AA228" s="4"/>
      <c r="AB228" s="4"/>
      <c r="AC228" s="4"/>
    </row>
    <row r="229" spans="1:29" s="9" customForma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21"/>
      <c r="W229" s="4"/>
      <c r="X229" s="4"/>
      <c r="Y229" s="4"/>
      <c r="Z229" s="4"/>
      <c r="AA229" s="4"/>
      <c r="AB229" s="4"/>
      <c r="AC229" s="4"/>
    </row>
    <row r="230" spans="1:29" s="9" customForma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21"/>
      <c r="W230" s="4"/>
      <c r="X230" s="4"/>
      <c r="Y230" s="4"/>
      <c r="Z230" s="4"/>
      <c r="AA230" s="4"/>
      <c r="AB230" s="4"/>
      <c r="AC230" s="4"/>
    </row>
    <row r="231" spans="1:29" s="9" customForma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21"/>
      <c r="W231" s="4"/>
      <c r="X231" s="4"/>
      <c r="Y231" s="4"/>
      <c r="Z231" s="4"/>
      <c r="AA231" s="4"/>
      <c r="AB231" s="4"/>
      <c r="AC231" s="4"/>
    </row>
    <row r="232" spans="1:29" s="9" customForma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21"/>
      <c r="W232" s="4"/>
      <c r="X232" s="4"/>
      <c r="Y232" s="4"/>
      <c r="Z232" s="4"/>
      <c r="AA232" s="4"/>
      <c r="AB232" s="4"/>
      <c r="AC232" s="4"/>
    </row>
    <row r="233" spans="1:29" s="9" customForma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21"/>
      <c r="W233" s="4"/>
      <c r="X233" s="4"/>
      <c r="Y233" s="4"/>
      <c r="Z233" s="4"/>
      <c r="AA233" s="4"/>
      <c r="AB233" s="4"/>
      <c r="AC233" s="4"/>
    </row>
    <row r="234" spans="1:29" s="9" customForma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21"/>
      <c r="W234" s="4"/>
      <c r="X234" s="4"/>
      <c r="Y234" s="4"/>
      <c r="Z234" s="4"/>
      <c r="AA234" s="4"/>
      <c r="AB234" s="4"/>
      <c r="AC234" s="4"/>
    </row>
    <row r="235" spans="1:29" s="9" customForma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21"/>
      <c r="W235" s="4"/>
      <c r="X235" s="4"/>
      <c r="Y235" s="4"/>
      <c r="Z235" s="4"/>
      <c r="AA235" s="4"/>
      <c r="AB235" s="4"/>
      <c r="AC235" s="4"/>
    </row>
    <row r="236" spans="1:29" s="9" customForma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21"/>
      <c r="W236" s="4"/>
      <c r="X236" s="4"/>
      <c r="Y236" s="4"/>
      <c r="Z236" s="4"/>
      <c r="AA236" s="4"/>
      <c r="AB236" s="4"/>
      <c r="AC236" s="4"/>
    </row>
    <row r="237" spans="1:29" s="9" customForma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21"/>
      <c r="W237" s="4"/>
      <c r="X237" s="4"/>
      <c r="Y237" s="4"/>
      <c r="Z237" s="4"/>
      <c r="AA237" s="4"/>
      <c r="AB237" s="4"/>
      <c r="AC237" s="4"/>
    </row>
    <row r="238" spans="1:29" s="9" customForma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21"/>
      <c r="W238" s="4"/>
      <c r="X238" s="4"/>
      <c r="Y238" s="4"/>
      <c r="Z238" s="4"/>
      <c r="AA238" s="4"/>
      <c r="AB238" s="4"/>
      <c r="AC238" s="4"/>
    </row>
    <row r="239" spans="1:29" s="9" customForma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21"/>
      <c r="W239" s="4"/>
      <c r="X239" s="4"/>
      <c r="Y239" s="4"/>
      <c r="Z239" s="4"/>
      <c r="AA239" s="4"/>
      <c r="AB239" s="4"/>
      <c r="AC239" s="4"/>
    </row>
    <row r="240" spans="1:29" s="9" customForma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21"/>
      <c r="W240" s="4"/>
      <c r="X240" s="4"/>
      <c r="Y240" s="4"/>
      <c r="Z240" s="4"/>
      <c r="AA240" s="4"/>
      <c r="AB240" s="4"/>
      <c r="AC240" s="4"/>
    </row>
    <row r="241" spans="1:29" s="9" customForma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21"/>
      <c r="W241" s="4"/>
      <c r="X241" s="4"/>
      <c r="Y241" s="4"/>
      <c r="Z241" s="4"/>
      <c r="AA241" s="4"/>
      <c r="AB241" s="4"/>
      <c r="AC241" s="4"/>
    </row>
    <row r="242" spans="1:29" s="9" customForma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21"/>
      <c r="W242" s="4"/>
      <c r="X242" s="4"/>
      <c r="Y242" s="4"/>
      <c r="Z242" s="4"/>
      <c r="AA242" s="4"/>
      <c r="AB242" s="4"/>
      <c r="AC242" s="4"/>
    </row>
    <row r="243" spans="1:29" s="9" customForma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21"/>
      <c r="W243" s="4"/>
      <c r="X243" s="4"/>
      <c r="Y243" s="4"/>
      <c r="Z243" s="4"/>
      <c r="AA243" s="4"/>
      <c r="AB243" s="4"/>
      <c r="AC243" s="4"/>
    </row>
    <row r="244" spans="1:29" s="9" customForma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21"/>
      <c r="W244" s="4"/>
      <c r="X244" s="4"/>
      <c r="Y244" s="4"/>
      <c r="Z244" s="4"/>
      <c r="AA244" s="4"/>
      <c r="AB244" s="4"/>
      <c r="AC244" s="4"/>
    </row>
    <row r="245" spans="1:29" s="9" customForma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21"/>
      <c r="W245" s="4"/>
      <c r="X245" s="4"/>
      <c r="Y245" s="4"/>
      <c r="Z245" s="4"/>
      <c r="AA245" s="4"/>
      <c r="AB245" s="4"/>
      <c r="AC245" s="4"/>
    </row>
    <row r="246" spans="1:29" s="9" customForma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21"/>
      <c r="W246" s="4"/>
      <c r="X246" s="4"/>
      <c r="Y246" s="4"/>
      <c r="Z246" s="4"/>
      <c r="AA246" s="4"/>
      <c r="AB246" s="4"/>
      <c r="AC246" s="4"/>
    </row>
    <row r="247" spans="1:29" s="9" customForma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21"/>
      <c r="W247" s="4"/>
      <c r="X247" s="4"/>
      <c r="Y247" s="4"/>
      <c r="Z247" s="4"/>
      <c r="AA247" s="4"/>
      <c r="AB247" s="4"/>
      <c r="AC247" s="4"/>
    </row>
    <row r="248" spans="1:29" s="9" customForma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21"/>
      <c r="W248" s="4"/>
      <c r="X248" s="4"/>
      <c r="Y248" s="4"/>
      <c r="Z248" s="4"/>
      <c r="AA248" s="4"/>
      <c r="AB248" s="4"/>
      <c r="AC248" s="4"/>
    </row>
    <row r="249" spans="1:29" s="9" customForma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21"/>
      <c r="W249" s="4"/>
      <c r="X249" s="4"/>
      <c r="Y249" s="4"/>
      <c r="Z249" s="4"/>
      <c r="AA249" s="4"/>
      <c r="AB249" s="4"/>
      <c r="AC249" s="4"/>
    </row>
    <row r="250" spans="1:29" s="9" customForma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21"/>
      <c r="W250" s="4"/>
      <c r="X250" s="4"/>
      <c r="Y250" s="4"/>
      <c r="Z250" s="4"/>
      <c r="AA250" s="4"/>
      <c r="AB250" s="4"/>
      <c r="AC250" s="4"/>
    </row>
    <row r="251" spans="1:29" s="9" customForma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21"/>
      <c r="W251" s="4"/>
      <c r="X251" s="4"/>
      <c r="Y251" s="4"/>
      <c r="Z251" s="4"/>
      <c r="AA251" s="4"/>
      <c r="AB251" s="4"/>
      <c r="AC251" s="4"/>
    </row>
    <row r="252" spans="1:29" s="9" customForma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21"/>
      <c r="W252" s="4"/>
      <c r="X252" s="4"/>
      <c r="Y252" s="4"/>
      <c r="Z252" s="4"/>
      <c r="AA252" s="4"/>
      <c r="AB252" s="4"/>
      <c r="AC252" s="4"/>
    </row>
    <row r="253" spans="1:29" s="9" customForma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21"/>
      <c r="W253" s="4"/>
      <c r="X253" s="4"/>
      <c r="Y253" s="4"/>
      <c r="Z253" s="4"/>
      <c r="AA253" s="4"/>
      <c r="AB253" s="4"/>
      <c r="AC253" s="4"/>
    </row>
    <row r="254" spans="1:29" s="9" customForma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21"/>
      <c r="W254" s="4"/>
      <c r="X254" s="4"/>
      <c r="Y254" s="4"/>
      <c r="Z254" s="4"/>
      <c r="AA254" s="4"/>
      <c r="AB254" s="4"/>
      <c r="AC254" s="4"/>
    </row>
    <row r="255" spans="1:29" s="9" customForma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21"/>
      <c r="W255" s="4"/>
      <c r="X255" s="4"/>
      <c r="Y255" s="4"/>
      <c r="Z255" s="4"/>
      <c r="AA255" s="4"/>
      <c r="AB255" s="4"/>
      <c r="AC255" s="4"/>
    </row>
    <row r="256" spans="1:29" s="9" customForma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21"/>
      <c r="W256" s="4"/>
      <c r="X256" s="4"/>
      <c r="Y256" s="4"/>
      <c r="Z256" s="4"/>
      <c r="AA256" s="4"/>
      <c r="AB256" s="4"/>
      <c r="AC256" s="4"/>
    </row>
    <row r="257" spans="1:30" s="9" customForma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21"/>
      <c r="W257" s="4"/>
      <c r="X257" s="4"/>
      <c r="Y257" s="4"/>
      <c r="Z257" s="4"/>
      <c r="AA257" s="4"/>
      <c r="AB257" s="4"/>
      <c r="AC257" s="4"/>
    </row>
    <row r="258" spans="1:30" s="9" customForma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21"/>
      <c r="W258" s="4"/>
      <c r="X258" s="4"/>
      <c r="Y258" s="4"/>
      <c r="Z258" s="4"/>
      <c r="AA258" s="4"/>
      <c r="AB258" s="4"/>
      <c r="AC258" s="4"/>
    </row>
    <row r="259" spans="1:30" s="9" customForma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21"/>
      <c r="W259" s="4"/>
      <c r="X259" s="4"/>
      <c r="Y259" s="4"/>
      <c r="Z259" s="4"/>
      <c r="AA259" s="4"/>
      <c r="AB259" s="4"/>
      <c r="AC259" s="4"/>
    </row>
    <row r="260" spans="1:30" s="9" customForma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21"/>
      <c r="W260" s="4"/>
      <c r="X260" s="4"/>
      <c r="Y260" s="4"/>
      <c r="Z260" s="4"/>
      <c r="AA260" s="4"/>
      <c r="AB260" s="4"/>
      <c r="AC260" s="4"/>
    </row>
    <row r="261" spans="1:30" s="9" customForma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21"/>
      <c r="W261" s="4"/>
      <c r="X261" s="4"/>
      <c r="Y261" s="4"/>
      <c r="Z261" s="4"/>
      <c r="AA261" s="4"/>
      <c r="AB261" s="4"/>
      <c r="AC261" s="4"/>
    </row>
    <row r="262" spans="1:30" s="9" customForma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21"/>
      <c r="W262" s="4"/>
      <c r="X262" s="4"/>
      <c r="Y262" s="4"/>
      <c r="Z262" s="4"/>
      <c r="AA262" s="4"/>
      <c r="AB262" s="4"/>
      <c r="AC262" s="4"/>
    </row>
    <row r="263" spans="1:30" s="9" customForma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21"/>
      <c r="W263" s="4"/>
      <c r="X263" s="4"/>
      <c r="Y263" s="4"/>
      <c r="Z263" s="4"/>
      <c r="AA263" s="4"/>
      <c r="AB263" s="4"/>
      <c r="AC263" s="4"/>
    </row>
    <row r="264" spans="1:30" s="9" customForma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21"/>
      <c r="W264" s="4"/>
      <c r="X264" s="4"/>
      <c r="Y264" s="4"/>
      <c r="Z264" s="4"/>
      <c r="AA264" s="4"/>
      <c r="AB264" s="4"/>
      <c r="AC264" s="4"/>
    </row>
    <row r="265" spans="1:30" s="9" customForma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21"/>
      <c r="W265" s="4"/>
      <c r="X265" s="4"/>
      <c r="Y265" s="4"/>
      <c r="Z265" s="4"/>
      <c r="AA265" s="4"/>
      <c r="AB265" s="4"/>
      <c r="AC265" s="4"/>
    </row>
    <row r="266" spans="1:30" s="9" customForma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21"/>
      <c r="W266" s="4"/>
      <c r="X266" s="4"/>
      <c r="Y266" s="4"/>
      <c r="Z266" s="4"/>
      <c r="AA266" s="4"/>
      <c r="AB266" s="4"/>
      <c r="AC266" s="4"/>
    </row>
    <row r="267" spans="1:30" s="9" customForma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8"/>
      <c r="S267" s="4"/>
      <c r="T267" s="4"/>
      <c r="U267" s="4"/>
      <c r="V267" s="21"/>
      <c r="W267" s="4"/>
      <c r="X267" s="4"/>
      <c r="Y267" s="4"/>
      <c r="Z267" s="4"/>
      <c r="AA267" s="4"/>
      <c r="AB267" s="4"/>
      <c r="AC267" s="4"/>
      <c r="AD267" s="1"/>
    </row>
    <row r="268" spans="1:30" s="9" customFormat="1" x14ac:dyDescent="0.25">
      <c r="A268" s="4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125"/>
      <c r="W268" s="8"/>
      <c r="X268" s="8"/>
      <c r="Y268" s="8"/>
      <c r="Z268" s="8"/>
      <c r="AA268" s="8"/>
      <c r="AB268" s="8"/>
      <c r="AC268" s="8"/>
      <c r="AD268" s="1"/>
    </row>
    <row r="269" spans="1:30" s="9" customFormat="1" x14ac:dyDescent="0.25">
      <c r="A269" s="4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125"/>
      <c r="W269" s="8"/>
      <c r="X269" s="8"/>
      <c r="Y269" s="8"/>
      <c r="Z269" s="8"/>
      <c r="AA269" s="8"/>
      <c r="AB269" s="8"/>
      <c r="AC269" s="8"/>
      <c r="AD269" s="1"/>
    </row>
    <row r="270" spans="1:30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125"/>
      <c r="W270" s="8"/>
      <c r="X270" s="8"/>
      <c r="Y270" s="8"/>
      <c r="Z270" s="8"/>
      <c r="AA270" s="8"/>
      <c r="AB270" s="8"/>
      <c r="AC270" s="8"/>
    </row>
    <row r="271" spans="1:30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125"/>
      <c r="W271" s="8"/>
      <c r="X271" s="8"/>
      <c r="Y271" s="8"/>
      <c r="Z271" s="8"/>
      <c r="AA271" s="8"/>
      <c r="AB271" s="8"/>
      <c r="AC271" s="8"/>
    </row>
    <row r="272" spans="1:30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125"/>
      <c r="W272" s="8"/>
      <c r="X272" s="8"/>
      <c r="Y272" s="8"/>
      <c r="Z272" s="8"/>
      <c r="AA272" s="8"/>
      <c r="AB272" s="8"/>
      <c r="AC272" s="8"/>
    </row>
    <row r="273" spans="1:29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125"/>
      <c r="W273" s="8"/>
      <c r="X273" s="8"/>
      <c r="Y273" s="8"/>
      <c r="Z273" s="8"/>
      <c r="AA273" s="8"/>
      <c r="AB273" s="8"/>
      <c r="AC273" s="8"/>
    </row>
    <row r="274" spans="1:29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125"/>
      <c r="W274" s="8"/>
      <c r="X274" s="8"/>
      <c r="Y274" s="8"/>
      <c r="Z274" s="8"/>
      <c r="AA274" s="8"/>
      <c r="AB274" s="8"/>
      <c r="AC274" s="8"/>
    </row>
    <row r="275" spans="1:29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125"/>
      <c r="W275" s="8"/>
      <c r="X275" s="8"/>
      <c r="Y275" s="8"/>
      <c r="Z275" s="8"/>
      <c r="AA275" s="8"/>
      <c r="AB275" s="8"/>
      <c r="AC275" s="8"/>
    </row>
    <row r="276" spans="1:29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125"/>
      <c r="W276" s="8"/>
      <c r="X276" s="8"/>
      <c r="Y276" s="8"/>
      <c r="Z276" s="8"/>
      <c r="AA276" s="8"/>
      <c r="AB276" s="8"/>
      <c r="AC276" s="8"/>
    </row>
    <row r="277" spans="1:29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125"/>
      <c r="W277" s="8"/>
      <c r="X277" s="8"/>
      <c r="Y277" s="8"/>
      <c r="Z277" s="8"/>
      <c r="AA277" s="8"/>
      <c r="AB277" s="8"/>
      <c r="AC277" s="8"/>
    </row>
    <row r="278" spans="1:29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125"/>
      <c r="W278" s="8"/>
      <c r="X278" s="8"/>
      <c r="Y278" s="8"/>
      <c r="Z278" s="8"/>
      <c r="AA278" s="8"/>
      <c r="AB278" s="8"/>
      <c r="AC278" s="8"/>
    </row>
    <row r="279" spans="1:29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125"/>
      <c r="W279" s="8"/>
      <c r="X279" s="8"/>
      <c r="Y279" s="8"/>
      <c r="Z279" s="8"/>
      <c r="AA279" s="8"/>
      <c r="AB279" s="8"/>
      <c r="AC279" s="8"/>
    </row>
    <row r="280" spans="1:29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125"/>
      <c r="W280" s="8"/>
      <c r="X280" s="8"/>
      <c r="Y280" s="8"/>
      <c r="Z280" s="8"/>
      <c r="AA280" s="8"/>
      <c r="AB280" s="8"/>
      <c r="AC280" s="8"/>
    </row>
    <row r="281" spans="1:29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125"/>
      <c r="W281" s="8"/>
      <c r="X281" s="8"/>
      <c r="Y281" s="8"/>
      <c r="Z281" s="8"/>
      <c r="AA281" s="8"/>
      <c r="AB281" s="8"/>
      <c r="AC281" s="8"/>
    </row>
    <row r="282" spans="1:29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125"/>
      <c r="W282" s="8"/>
      <c r="X282" s="8"/>
      <c r="Y282" s="8"/>
      <c r="Z282" s="8"/>
      <c r="AA282" s="8"/>
      <c r="AB282" s="8"/>
      <c r="AC282" s="8"/>
    </row>
    <row r="283" spans="1:29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125"/>
      <c r="W283" s="8"/>
      <c r="X283" s="8"/>
      <c r="Y283" s="8"/>
      <c r="Z283" s="8"/>
      <c r="AA283" s="8"/>
      <c r="AB283" s="8"/>
      <c r="AC283" s="8"/>
    </row>
    <row r="284" spans="1:29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125"/>
      <c r="W284" s="8"/>
      <c r="X284" s="8"/>
      <c r="Y284" s="8"/>
      <c r="Z284" s="8"/>
      <c r="AA284" s="8"/>
      <c r="AB284" s="8"/>
      <c r="AC284" s="8"/>
    </row>
    <row r="285" spans="1:29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125"/>
      <c r="W285" s="8"/>
      <c r="X285" s="8"/>
      <c r="Y285" s="8"/>
      <c r="Z285" s="8"/>
      <c r="AA285" s="8"/>
      <c r="AB285" s="8"/>
      <c r="AC285" s="8"/>
    </row>
    <row r="286" spans="1:29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125"/>
      <c r="W286" s="8"/>
      <c r="X286" s="8"/>
      <c r="Y286" s="8"/>
      <c r="Z286" s="8"/>
      <c r="AA286" s="8"/>
      <c r="AB286" s="8"/>
      <c r="AC286" s="8"/>
    </row>
    <row r="287" spans="1:29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125"/>
      <c r="W287" s="8"/>
      <c r="X287" s="8"/>
      <c r="Y287" s="8"/>
      <c r="Z287" s="8"/>
      <c r="AA287" s="8"/>
      <c r="AB287" s="8"/>
      <c r="AC287" s="8"/>
    </row>
    <row r="288" spans="1:29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125"/>
      <c r="W288" s="8"/>
      <c r="X288" s="8"/>
      <c r="Y288" s="8"/>
      <c r="Z288" s="8"/>
      <c r="AA288" s="8"/>
      <c r="AB288" s="8"/>
      <c r="AC288" s="8"/>
    </row>
    <row r="289" spans="1:29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125"/>
      <c r="W289" s="8"/>
      <c r="X289" s="8"/>
      <c r="Y289" s="8"/>
      <c r="Z289" s="8"/>
      <c r="AA289" s="8"/>
      <c r="AB289" s="8"/>
      <c r="AC289" s="8"/>
    </row>
    <row r="290" spans="1:29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125"/>
      <c r="W290" s="8"/>
      <c r="X290" s="8"/>
      <c r="Y290" s="8"/>
      <c r="Z290" s="8"/>
      <c r="AA290" s="8"/>
      <c r="AB290" s="8"/>
      <c r="AC290" s="8"/>
    </row>
    <row r="291" spans="1:29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125"/>
      <c r="W291" s="8"/>
      <c r="X291" s="8"/>
      <c r="Y291" s="8"/>
      <c r="Z291" s="8"/>
      <c r="AA291" s="8"/>
      <c r="AB291" s="8"/>
      <c r="AC291" s="8"/>
    </row>
    <row r="292" spans="1:29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125"/>
      <c r="W292" s="8"/>
      <c r="X292" s="8"/>
      <c r="Y292" s="8"/>
      <c r="Z292" s="8"/>
      <c r="AA292" s="8"/>
      <c r="AB292" s="8"/>
      <c r="AC292" s="8"/>
    </row>
    <row r="293" spans="1:29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125"/>
      <c r="W293" s="8"/>
      <c r="X293" s="8"/>
      <c r="Y293" s="8"/>
      <c r="Z293" s="8"/>
      <c r="AA293" s="8"/>
      <c r="AB293" s="8"/>
      <c r="AC293" s="8"/>
    </row>
    <row r="294" spans="1:29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125"/>
      <c r="W294" s="8"/>
      <c r="X294" s="8"/>
      <c r="Y294" s="8"/>
      <c r="Z294" s="8"/>
      <c r="AA294" s="8"/>
      <c r="AB294" s="8"/>
      <c r="AC294" s="8"/>
    </row>
    <row r="295" spans="1:29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125"/>
      <c r="W295" s="8"/>
      <c r="X295" s="8"/>
      <c r="Y295" s="8"/>
      <c r="Z295" s="8"/>
      <c r="AA295" s="8"/>
      <c r="AB295" s="8"/>
      <c r="AC295" s="8"/>
    </row>
    <row r="296" spans="1:29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125"/>
      <c r="W296" s="8"/>
      <c r="X296" s="8"/>
      <c r="Y296" s="8"/>
      <c r="Z296" s="8"/>
      <c r="AA296" s="8"/>
      <c r="AB296" s="8"/>
      <c r="AC296" s="8"/>
    </row>
    <row r="297" spans="1:29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125"/>
      <c r="W297" s="8"/>
      <c r="X297" s="8"/>
      <c r="Y297" s="8"/>
      <c r="Z297" s="8"/>
      <c r="AA297" s="8"/>
      <c r="AB297" s="8"/>
      <c r="AC297" s="8"/>
    </row>
    <row r="298" spans="1:29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125"/>
      <c r="W298" s="8"/>
      <c r="X298" s="8"/>
      <c r="Y298" s="8"/>
      <c r="Z298" s="8"/>
      <c r="AA298" s="8"/>
      <c r="AB298" s="8"/>
      <c r="AC298" s="8"/>
    </row>
    <row r="299" spans="1:29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125"/>
      <c r="W299" s="8"/>
      <c r="X299" s="8"/>
      <c r="Y299" s="8"/>
      <c r="Z299" s="8"/>
      <c r="AA299" s="8"/>
      <c r="AB299" s="8"/>
      <c r="AC299" s="8"/>
    </row>
    <row r="300" spans="1:29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125"/>
      <c r="W300" s="8"/>
      <c r="X300" s="8"/>
      <c r="Y300" s="8"/>
      <c r="Z300" s="8"/>
      <c r="AA300" s="8"/>
      <c r="AB300" s="8"/>
      <c r="AC300" s="8"/>
    </row>
    <row r="301" spans="1:29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125"/>
      <c r="W301" s="8"/>
      <c r="X301" s="8"/>
      <c r="Y301" s="8"/>
      <c r="Z301" s="8"/>
      <c r="AA301" s="8"/>
      <c r="AB301" s="8"/>
      <c r="AC301" s="8"/>
    </row>
    <row r="302" spans="1:29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125"/>
      <c r="W302" s="8"/>
      <c r="X302" s="8"/>
      <c r="Y302" s="8"/>
      <c r="Z302" s="8"/>
      <c r="AA302" s="8"/>
      <c r="AB302" s="8"/>
      <c r="AC302" s="8"/>
    </row>
    <row r="303" spans="1:29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125"/>
      <c r="W303" s="8"/>
      <c r="X303" s="8"/>
      <c r="Y303" s="8"/>
      <c r="Z303" s="8"/>
      <c r="AA303" s="8"/>
      <c r="AB303" s="8"/>
      <c r="AC303" s="8"/>
    </row>
    <row r="304" spans="1:29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125"/>
      <c r="W304" s="8"/>
      <c r="X304" s="8"/>
      <c r="Y304" s="8"/>
      <c r="Z304" s="8"/>
      <c r="AA304" s="8"/>
      <c r="AB304" s="8"/>
      <c r="AC304" s="8"/>
    </row>
    <row r="305" spans="1:29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125"/>
      <c r="W305" s="8"/>
      <c r="X305" s="8"/>
      <c r="Y305" s="8"/>
      <c r="Z305" s="8"/>
      <c r="AA305" s="8"/>
      <c r="AB305" s="8"/>
      <c r="AC305" s="8"/>
    </row>
    <row r="306" spans="1:29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125"/>
      <c r="W306" s="8"/>
      <c r="X306" s="8"/>
      <c r="Y306" s="8"/>
      <c r="Z306" s="8"/>
      <c r="AA306" s="8"/>
      <c r="AB306" s="8"/>
      <c r="AC306" s="8"/>
    </row>
    <row r="307" spans="1:29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125"/>
      <c r="W307" s="8"/>
      <c r="X307" s="8"/>
      <c r="Y307" s="8"/>
      <c r="Z307" s="8"/>
      <c r="AA307" s="8"/>
      <c r="AB307" s="8"/>
      <c r="AC307" s="8"/>
    </row>
    <row r="308" spans="1:29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125"/>
      <c r="W308" s="8"/>
      <c r="X308" s="8"/>
      <c r="Y308" s="8"/>
      <c r="Z308" s="8"/>
      <c r="AA308" s="8"/>
      <c r="AB308" s="8"/>
      <c r="AC308" s="8"/>
    </row>
    <row r="309" spans="1:29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125"/>
      <c r="W309" s="8"/>
      <c r="X309" s="8"/>
      <c r="Y309" s="8"/>
      <c r="Z309" s="8"/>
      <c r="AA309" s="8"/>
      <c r="AB309" s="8"/>
      <c r="AC309" s="8"/>
    </row>
    <row r="310" spans="1:29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125"/>
      <c r="W310" s="8"/>
      <c r="X310" s="8"/>
      <c r="Y310" s="8"/>
      <c r="Z310" s="8"/>
      <c r="AA310" s="8"/>
      <c r="AB310" s="8"/>
      <c r="AC310" s="8"/>
    </row>
    <row r="311" spans="1:29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125"/>
      <c r="W311" s="8"/>
      <c r="X311" s="8"/>
      <c r="Y311" s="8"/>
      <c r="Z311" s="8"/>
      <c r="AA311" s="8"/>
      <c r="AB311" s="8"/>
      <c r="AC311" s="8"/>
    </row>
    <row r="312" spans="1:29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125"/>
      <c r="W312" s="8"/>
      <c r="X312" s="8"/>
      <c r="Y312" s="8"/>
      <c r="Z312" s="8"/>
      <c r="AA312" s="8"/>
      <c r="AB312" s="8"/>
      <c r="AC312" s="8"/>
    </row>
    <row r="313" spans="1:29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125"/>
      <c r="W313" s="8"/>
      <c r="X313" s="8"/>
      <c r="Y313" s="8"/>
      <c r="Z313" s="8"/>
      <c r="AA313" s="8"/>
      <c r="AB313" s="8"/>
      <c r="AC313" s="8"/>
    </row>
    <row r="314" spans="1:29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125"/>
      <c r="W314" s="8"/>
      <c r="X314" s="8"/>
      <c r="Y314" s="8"/>
      <c r="Z314" s="8"/>
      <c r="AA314" s="8"/>
      <c r="AB314" s="8"/>
      <c r="AC314" s="8"/>
    </row>
    <row r="315" spans="1:29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125"/>
      <c r="W315" s="8"/>
      <c r="X315" s="8"/>
      <c r="Y315" s="8"/>
      <c r="Z315" s="8"/>
      <c r="AA315" s="8"/>
      <c r="AB315" s="8"/>
      <c r="AC315" s="8"/>
    </row>
    <row r="316" spans="1:29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125"/>
      <c r="W316" s="8"/>
      <c r="X316" s="8"/>
      <c r="Y316" s="8"/>
      <c r="Z316" s="8"/>
      <c r="AA316" s="8"/>
      <c r="AB316" s="8"/>
      <c r="AC316" s="8"/>
    </row>
    <row r="317" spans="1:29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125"/>
      <c r="W317" s="8"/>
      <c r="X317" s="8"/>
      <c r="Y317" s="8"/>
      <c r="Z317" s="8"/>
      <c r="AA317" s="8"/>
      <c r="AB317" s="8"/>
      <c r="AC317" s="8"/>
    </row>
    <row r="318" spans="1:29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125"/>
      <c r="W318" s="8"/>
      <c r="X318" s="8"/>
      <c r="Y318" s="8"/>
      <c r="Z318" s="8"/>
      <c r="AA318" s="8"/>
      <c r="AB318" s="8"/>
      <c r="AC318" s="8"/>
    </row>
    <row r="319" spans="1:29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125"/>
      <c r="W319" s="8"/>
      <c r="X319" s="8"/>
      <c r="Y319" s="8"/>
      <c r="Z319" s="8"/>
      <c r="AA319" s="8"/>
      <c r="AB319" s="8"/>
      <c r="AC319" s="8"/>
    </row>
    <row r="320" spans="1:29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125"/>
      <c r="W320" s="8"/>
      <c r="X320" s="8"/>
      <c r="Y320" s="8"/>
      <c r="Z320" s="8"/>
      <c r="AA320" s="8"/>
      <c r="AB320" s="8"/>
      <c r="AC320" s="8"/>
    </row>
    <row r="321" spans="1:29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125"/>
      <c r="W321" s="8"/>
      <c r="X321" s="8"/>
      <c r="Y321" s="8"/>
      <c r="Z321" s="8"/>
      <c r="AA321" s="8"/>
      <c r="AB321" s="8"/>
      <c r="AC321" s="8"/>
    </row>
    <row r="322" spans="1:29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125"/>
      <c r="W322" s="8"/>
      <c r="X322" s="8"/>
      <c r="Y322" s="8"/>
      <c r="Z322" s="8"/>
      <c r="AA322" s="8"/>
      <c r="AB322" s="8"/>
      <c r="AC322" s="8"/>
    </row>
    <row r="323" spans="1:29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125"/>
      <c r="W323" s="8"/>
      <c r="X323" s="8"/>
      <c r="Y323" s="8"/>
      <c r="Z323" s="8"/>
      <c r="AA323" s="8"/>
      <c r="AB323" s="8"/>
      <c r="AC323" s="8"/>
    </row>
    <row r="324" spans="1:29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125"/>
      <c r="W324" s="8"/>
      <c r="X324" s="8"/>
      <c r="Y324" s="8"/>
      <c r="Z324" s="8"/>
      <c r="AA324" s="8"/>
      <c r="AB324" s="8"/>
      <c r="AC324" s="8"/>
    </row>
    <row r="325" spans="1:29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125"/>
      <c r="W325" s="8"/>
      <c r="X325" s="8"/>
      <c r="Y325" s="8"/>
      <c r="Z325" s="8"/>
      <c r="AA325" s="8"/>
      <c r="AB325" s="8"/>
      <c r="AC325" s="8"/>
    </row>
    <row r="326" spans="1:29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125"/>
      <c r="W326" s="8"/>
      <c r="X326" s="8"/>
      <c r="Y326" s="8"/>
      <c r="Z326" s="8"/>
      <c r="AA326" s="8"/>
      <c r="AB326" s="8"/>
      <c r="AC326" s="8"/>
    </row>
    <row r="327" spans="1:29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125"/>
      <c r="W327" s="8"/>
      <c r="X327" s="8"/>
      <c r="Y327" s="8"/>
      <c r="Z327" s="8"/>
      <c r="AA327" s="8"/>
      <c r="AB327" s="8"/>
      <c r="AC327" s="8"/>
    </row>
    <row r="328" spans="1:29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125"/>
      <c r="W328" s="8"/>
      <c r="X328" s="8"/>
      <c r="Y328" s="8"/>
      <c r="Z328" s="8"/>
      <c r="AA328" s="8"/>
      <c r="AB328" s="8"/>
      <c r="AC328" s="8"/>
    </row>
    <row r="329" spans="1:29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125"/>
      <c r="W329" s="8"/>
      <c r="X329" s="8"/>
      <c r="Y329" s="8"/>
      <c r="Z329" s="8"/>
      <c r="AA329" s="8"/>
      <c r="AB329" s="8"/>
      <c r="AC329" s="8"/>
    </row>
    <row r="330" spans="1:29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125"/>
      <c r="W330" s="8"/>
      <c r="X330" s="8"/>
      <c r="Y330" s="8"/>
      <c r="Z330" s="8"/>
      <c r="AA330" s="8"/>
      <c r="AB330" s="8"/>
      <c r="AC330" s="8"/>
    </row>
    <row r="331" spans="1:29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125"/>
      <c r="W331" s="8"/>
      <c r="X331" s="8"/>
      <c r="Y331" s="8"/>
      <c r="Z331" s="8"/>
      <c r="AA331" s="8"/>
      <c r="AB331" s="8"/>
      <c r="AC331" s="8"/>
    </row>
    <row r="332" spans="1:29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125"/>
      <c r="W332" s="8"/>
      <c r="X332" s="8"/>
      <c r="Y332" s="8"/>
      <c r="Z332" s="8"/>
      <c r="AA332" s="8"/>
      <c r="AB332" s="8"/>
      <c r="AC332" s="8"/>
    </row>
    <row r="333" spans="1:29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125"/>
      <c r="W333" s="8"/>
      <c r="X333" s="8"/>
      <c r="Y333" s="8"/>
      <c r="Z333" s="8"/>
      <c r="AA333" s="8"/>
      <c r="AB333" s="8"/>
      <c r="AC333" s="8"/>
    </row>
    <row r="334" spans="1:29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125"/>
      <c r="W334" s="8"/>
      <c r="X334" s="8"/>
      <c r="Y334" s="8"/>
      <c r="Z334" s="8"/>
      <c r="AA334" s="8"/>
      <c r="AB334" s="8"/>
      <c r="AC334" s="8"/>
    </row>
    <row r="335" spans="1:29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125"/>
      <c r="W335" s="8"/>
      <c r="X335" s="8"/>
      <c r="Y335" s="8"/>
      <c r="Z335" s="8"/>
      <c r="AA335" s="8"/>
      <c r="AB335" s="8"/>
      <c r="AC335" s="8"/>
    </row>
    <row r="336" spans="1:29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125"/>
      <c r="W336" s="8"/>
      <c r="X336" s="8"/>
      <c r="Y336" s="8"/>
      <c r="Z336" s="8"/>
      <c r="AA336" s="8"/>
      <c r="AB336" s="8"/>
      <c r="AC336" s="8"/>
    </row>
    <row r="337" spans="1:29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125"/>
      <c r="W337" s="8"/>
      <c r="X337" s="8"/>
      <c r="Y337" s="8"/>
      <c r="Z337" s="8"/>
      <c r="AA337" s="8"/>
      <c r="AB337" s="8"/>
      <c r="AC337" s="8"/>
    </row>
    <row r="338" spans="1:29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125"/>
      <c r="W338" s="8"/>
      <c r="X338" s="8"/>
      <c r="Y338" s="8"/>
      <c r="Z338" s="8"/>
      <c r="AA338" s="8"/>
      <c r="AB338" s="8"/>
      <c r="AC338" s="8"/>
    </row>
    <row r="339" spans="1:29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125"/>
      <c r="W339" s="8"/>
      <c r="X339" s="8"/>
      <c r="Y339" s="8"/>
      <c r="Z339" s="8"/>
      <c r="AA339" s="8"/>
      <c r="AB339" s="8"/>
      <c r="AC339" s="8"/>
    </row>
    <row r="340" spans="1:29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125"/>
      <c r="W340" s="8"/>
      <c r="X340" s="8"/>
      <c r="Y340" s="8"/>
      <c r="Z340" s="8"/>
      <c r="AA340" s="8"/>
      <c r="AB340" s="8"/>
      <c r="AC340" s="8"/>
    </row>
    <row r="341" spans="1:29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125"/>
      <c r="W341" s="8"/>
      <c r="X341" s="8"/>
      <c r="Y341" s="8"/>
      <c r="Z341" s="8"/>
      <c r="AA341" s="8"/>
      <c r="AB341" s="8"/>
      <c r="AC341" s="8"/>
    </row>
    <row r="342" spans="1:29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125"/>
      <c r="W342" s="8"/>
      <c r="X342" s="8"/>
      <c r="Y342" s="8"/>
      <c r="Z342" s="8"/>
      <c r="AA342" s="8"/>
      <c r="AB342" s="8"/>
      <c r="AC342" s="8"/>
    </row>
    <row r="343" spans="1:29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125"/>
      <c r="W343" s="8"/>
      <c r="X343" s="8"/>
      <c r="Y343" s="8"/>
      <c r="Z343" s="8"/>
      <c r="AA343" s="8"/>
      <c r="AB343" s="8"/>
      <c r="AC343" s="8"/>
    </row>
    <row r="344" spans="1:29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125"/>
      <c r="W344" s="8"/>
      <c r="X344" s="8"/>
      <c r="Y344" s="8"/>
      <c r="Z344" s="8"/>
      <c r="AA344" s="8"/>
      <c r="AB344" s="8"/>
      <c r="AC344" s="8"/>
    </row>
    <row r="345" spans="1:29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125"/>
      <c r="W345" s="8"/>
      <c r="X345" s="8"/>
      <c r="Y345" s="8"/>
      <c r="Z345" s="8"/>
      <c r="AA345" s="8"/>
      <c r="AB345" s="8"/>
      <c r="AC345" s="8"/>
    </row>
    <row r="346" spans="1:29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125"/>
      <c r="W346" s="8"/>
      <c r="X346" s="8"/>
      <c r="Y346" s="8"/>
      <c r="Z346" s="8"/>
      <c r="AA346" s="8"/>
      <c r="AB346" s="8"/>
      <c r="AC346" s="8"/>
    </row>
    <row r="347" spans="1:29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125"/>
      <c r="W347" s="8"/>
      <c r="X347" s="8"/>
      <c r="Y347" s="8"/>
      <c r="Z347" s="8"/>
      <c r="AA347" s="8"/>
      <c r="AB347" s="8"/>
      <c r="AC347" s="8"/>
    </row>
    <row r="348" spans="1:29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125"/>
      <c r="W348" s="8"/>
      <c r="X348" s="8"/>
      <c r="Y348" s="8"/>
      <c r="Z348" s="8"/>
      <c r="AA348" s="8"/>
      <c r="AB348" s="8"/>
      <c r="AC348" s="8"/>
    </row>
    <row r="349" spans="1:29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125"/>
      <c r="W349" s="8"/>
      <c r="X349" s="8"/>
      <c r="Y349" s="8"/>
      <c r="Z349" s="8"/>
      <c r="AA349" s="8"/>
      <c r="AB349" s="8"/>
      <c r="AC349" s="8"/>
    </row>
    <row r="350" spans="1:29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125"/>
      <c r="W350" s="8"/>
      <c r="X350" s="8"/>
      <c r="Y350" s="8"/>
      <c r="Z350" s="8"/>
      <c r="AA350" s="8"/>
      <c r="AB350" s="8"/>
      <c r="AC350" s="8"/>
    </row>
    <row r="351" spans="1:29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125"/>
      <c r="W351" s="8"/>
      <c r="X351" s="8"/>
      <c r="Y351" s="8"/>
      <c r="Z351" s="8"/>
      <c r="AA351" s="8"/>
      <c r="AB351" s="8"/>
      <c r="AC351" s="8"/>
    </row>
    <row r="352" spans="1:29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125"/>
      <c r="W352" s="8"/>
      <c r="X352" s="8"/>
      <c r="Y352" s="8"/>
      <c r="Z352" s="8"/>
      <c r="AA352" s="8"/>
      <c r="AB352" s="8"/>
      <c r="AC352" s="8"/>
    </row>
    <row r="353" spans="1:29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125"/>
      <c r="W353" s="8"/>
      <c r="X353" s="8"/>
      <c r="Y353" s="8"/>
      <c r="Z353" s="8"/>
      <c r="AA353" s="8"/>
      <c r="AB353" s="8"/>
      <c r="AC353" s="8"/>
    </row>
    <row r="354" spans="1:29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125"/>
      <c r="W354" s="8"/>
      <c r="X354" s="8"/>
      <c r="Y354" s="8"/>
      <c r="Z354" s="8"/>
      <c r="AA354" s="8"/>
      <c r="AB354" s="8"/>
      <c r="AC354" s="8"/>
    </row>
    <row r="355" spans="1:29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125"/>
      <c r="W355" s="8"/>
      <c r="X355" s="8"/>
      <c r="Y355" s="8"/>
      <c r="Z355" s="8"/>
      <c r="AA355" s="8"/>
      <c r="AB355" s="8"/>
      <c r="AC355" s="8"/>
    </row>
    <row r="356" spans="1:29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125"/>
      <c r="W356" s="8"/>
      <c r="X356" s="8"/>
      <c r="Y356" s="8"/>
      <c r="Z356" s="8"/>
      <c r="AA356" s="8"/>
      <c r="AB356" s="8"/>
      <c r="AC356" s="8"/>
    </row>
    <row r="357" spans="1:29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125"/>
      <c r="W357" s="8"/>
      <c r="X357" s="8"/>
      <c r="Y357" s="8"/>
      <c r="Z357" s="8"/>
      <c r="AA357" s="8"/>
      <c r="AB357" s="8"/>
      <c r="AC357" s="8"/>
    </row>
    <row r="358" spans="1:29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125"/>
      <c r="W358" s="8"/>
      <c r="X358" s="8"/>
      <c r="Y358" s="8"/>
      <c r="Z358" s="8"/>
      <c r="AA358" s="8"/>
      <c r="AB358" s="8"/>
      <c r="AC358" s="8"/>
    </row>
    <row r="359" spans="1:29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125"/>
      <c r="W359" s="8"/>
      <c r="X359" s="8"/>
      <c r="Y359" s="8"/>
      <c r="Z359" s="8"/>
      <c r="AA359" s="8"/>
      <c r="AB359" s="8"/>
      <c r="AC359" s="8"/>
    </row>
    <row r="360" spans="1:29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125"/>
      <c r="W360" s="8"/>
      <c r="X360" s="8"/>
      <c r="Y360" s="8"/>
      <c r="Z360" s="8"/>
      <c r="AA360" s="8"/>
      <c r="AB360" s="8"/>
      <c r="AC360" s="8"/>
    </row>
    <row r="361" spans="1:29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125"/>
      <c r="W361" s="8"/>
      <c r="X361" s="8"/>
      <c r="Y361" s="8"/>
      <c r="Z361" s="8"/>
      <c r="AA361" s="8"/>
      <c r="AB361" s="8"/>
      <c r="AC361" s="8"/>
    </row>
    <row r="362" spans="1:29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S362" s="8"/>
      <c r="T362" s="8"/>
      <c r="U362" s="8"/>
      <c r="V362" s="125"/>
      <c r="W362" s="8"/>
      <c r="X362" s="8"/>
      <c r="Y362" s="8"/>
      <c r="Z362" s="8"/>
      <c r="AA362" s="8"/>
      <c r="AB362" s="8"/>
      <c r="AC362" s="8"/>
    </row>
    <row r="363" spans="1:29" x14ac:dyDescent="0.25">
      <c r="A363" s="8"/>
    </row>
    <row r="364" spans="1:29" x14ac:dyDescent="0.25">
      <c r="A364" s="8"/>
    </row>
  </sheetData>
  <mergeCells count="24">
    <mergeCell ref="X1:AC1"/>
    <mergeCell ref="D10:AC10"/>
    <mergeCell ref="D13:AC13"/>
    <mergeCell ref="I17:R18"/>
    <mergeCell ref="G17:H18"/>
    <mergeCell ref="S16:S18"/>
    <mergeCell ref="T16:T18"/>
    <mergeCell ref="A16:R16"/>
    <mergeCell ref="D12:AC12"/>
    <mergeCell ref="D14:AC14"/>
    <mergeCell ref="X2:AC2"/>
    <mergeCell ref="X3:AC3"/>
    <mergeCell ref="AB16:AC17"/>
    <mergeCell ref="E17:F18"/>
    <mergeCell ref="A17:D18"/>
    <mergeCell ref="D11:AC11"/>
    <mergeCell ref="B157:AC157"/>
    <mergeCell ref="Y4:AC4"/>
    <mergeCell ref="Y5:AC5"/>
    <mergeCell ref="X6:AC6"/>
    <mergeCell ref="X7:AC7"/>
    <mergeCell ref="Y8:AC8"/>
    <mergeCell ref="Y9:AC9"/>
    <mergeCell ref="U16:AA17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useFirstPageNumber="1" r:id="rId1"/>
  <headerFooter differentFirst="1">
    <oddHeader>&amp;C&amp;P</oddHeader>
  </headerFooter>
  <rowBreaks count="8" manualBreakCount="8">
    <brk id="29" max="27" man="1"/>
    <brk id="43" max="27" man="1"/>
    <brk id="58" max="27" man="1"/>
    <brk id="76" max="27" man="1"/>
    <brk id="96" max="27" man="1"/>
    <brk id="113" max="27" man="1"/>
    <brk id="130" max="27" man="1"/>
    <brk id="148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3</vt:lpstr>
      <vt:lpstr>Лист1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2024-10-07T14:29:24Z</cp:lastPrinted>
  <dcterms:created xsi:type="dcterms:W3CDTF">2011-12-09T07:36:49Z</dcterms:created>
  <dcterms:modified xsi:type="dcterms:W3CDTF">2024-11-19T14:44:37Z</dcterms:modified>
</cp:coreProperties>
</file>